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2\"/>
    </mc:Choice>
  </mc:AlternateContent>
  <bookViews>
    <workbookView xWindow="0" yWindow="0" windowWidth="2073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<sst xmlns="http://schemas.openxmlformats.org/spreadsheetml/2006/main" count="27" uniqueCount="27">
  <si>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</si>
  <si>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</si>
  <si>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</si>
  <si>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</si>
  <si>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</si>
  <si>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</si>
  <si>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</si>
  <si>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</si>
  <si>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</si>
  <si>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</si>
  <si>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</si>
  <si>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</si>
  <si>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</si>
  <si>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</si>
  <si>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</si>
  <si>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</si>
  <si>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</si>
  <si>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</si>
  <si>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</si>
  <si>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</si>
  <si>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</si>
  <si>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</si>
  <si>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</si>
  <si>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</si>
  <si>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</si>
  <si>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</si>
  <si>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Analítico del Activo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</si>
</sst>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24</xdr:row>
      <xdr:rowOff>47625</xdr:rowOff>
    </xdr:from>
    <xdr:to>
      <xdr:col>0</xdr:col>
      <xdr:colOff>2509436</xdr:colOff>
      <xdr:row>28</xdr:row>
      <xdr:rowOff>134550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39243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24</xdr:row>
      <xdr:rowOff>57150</xdr:rowOff>
    </xdr:from>
    <xdr:to>
      <xdr:col>4</xdr:col>
      <xdr:colOff>801032</xdr:colOff>
      <xdr:row>29</xdr:row>
      <xdr:rowOff>1200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0" y="39338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3" zoomScaleNormal="100" workbookViewId="0">
      <selection activeCell="C28" sqref="C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62644429.039999999</v>
      </c>
      <c r="C3" s="8">
        <f t="shared" ref="C3:F3" si="0">C4+C12</f>
        <v>107030539.28</v>
      </c>
      <c r="D3" s="8">
        <f t="shared" si="0"/>
        <v>97050629.079999998</v>
      </c>
      <c r="E3" s="8">
        <f t="shared" si="0"/>
        <v>72624339.24000001</v>
      </c>
      <c r="F3" s="8">
        <f t="shared" si="0"/>
        <v>9979910.2000000011</v>
      </c>
    </row>
    <row r="4" spans="1:6" x14ac:dyDescent="0.2">
      <c r="A4" s="5" t="s">
        <v>4</v>
      </c>
      <c r="B4" s="8">
        <f>SUM(B5:B11)</f>
        <v>13060432.100000001</v>
      </c>
      <c r="C4" s="8">
        <f>SUM(C5:C11)</f>
        <v>106609625.40000001</v>
      </c>
      <c r="D4" s="8">
        <f>SUM(D5:D11)</f>
        <v>97023427.920000002</v>
      </c>
      <c r="E4" s="8">
        <f>SUM(E5:E11)</f>
        <v>22646629.579999998</v>
      </c>
      <c r="F4" s="8">
        <f>SUM(F5:F11)</f>
        <v>9586197.4799999967</v>
      </c>
    </row>
    <row r="5" spans="1:6" x14ac:dyDescent="0.2">
      <c r="A5" s="6" t="s">
        <v>5</v>
      </c>
      <c r="B5" s="9">
        <v>11052765.52</v>
      </c>
      <c r="C5" s="9">
        <v>34079988.840000004</v>
      </c>
      <c r="D5" s="9">
        <v>24533942.73</v>
      </c>
      <c r="E5" s="9">
        <f>B5+C5-D5</f>
        <v>20598811.629999999</v>
      </c>
      <c r="F5" s="9">
        <f t="shared" ref="F5:F11" si="1">E5-B5</f>
        <v>9546046.1099999994</v>
      </c>
    </row>
    <row r="6" spans="1:6" x14ac:dyDescent="0.2">
      <c r="A6" s="6" t="s">
        <v>6</v>
      </c>
      <c r="B6" s="9">
        <v>1479393.96</v>
      </c>
      <c r="C6" s="9">
        <v>72112301.590000004</v>
      </c>
      <c r="D6" s="9">
        <v>72074576.859999999</v>
      </c>
      <c r="E6" s="9">
        <f t="shared" ref="E6:E11" si="2">B6+C6-D6</f>
        <v>1517118.6899999976</v>
      </c>
      <c r="F6" s="9">
        <f t="shared" si="1"/>
        <v>37724.729999997653</v>
      </c>
    </row>
    <row r="7" spans="1:6" x14ac:dyDescent="0.2">
      <c r="A7" s="6" t="s">
        <v>7</v>
      </c>
      <c r="B7" s="9">
        <v>53974.46</v>
      </c>
      <c r="C7" s="9">
        <v>417334.97</v>
      </c>
      <c r="D7" s="9">
        <v>414908.33</v>
      </c>
      <c r="E7" s="9">
        <f t="shared" si="2"/>
        <v>56401.099999999977</v>
      </c>
      <c r="F7" s="9">
        <f t="shared" si="1"/>
        <v>2426.6399999999776</v>
      </c>
    </row>
    <row r="8" spans="1:6" x14ac:dyDescent="0.2">
      <c r="A8" s="6" t="s">
        <v>1</v>
      </c>
      <c r="B8" s="9">
        <v>150442.28</v>
      </c>
      <c r="C8" s="9">
        <v>0</v>
      </c>
      <c r="D8" s="9">
        <v>0</v>
      </c>
      <c r="E8" s="9">
        <f t="shared" si="2"/>
        <v>150442.28</v>
      </c>
      <c r="F8" s="9">
        <f t="shared" si="1"/>
        <v>0</v>
      </c>
    </row>
    <row r="9" spans="1:6" x14ac:dyDescent="0.2">
      <c r="A9" s="6" t="s">
        <v>2</v>
      </c>
      <c r="B9" s="9">
        <v>323855.88</v>
      </c>
      <c r="C9" s="9">
        <v>0</v>
      </c>
      <c r="D9" s="9">
        <v>0</v>
      </c>
      <c r="E9" s="9">
        <f t="shared" si="2"/>
        <v>323855.88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49583996.939999998</v>
      </c>
      <c r="C12" s="8">
        <f>SUM(C13:C21)</f>
        <v>420913.88</v>
      </c>
      <c r="D12" s="8">
        <f>SUM(D13:D21)</f>
        <v>27201.16</v>
      </c>
      <c r="E12" s="8">
        <f>SUM(E13:E21)</f>
        <v>49977709.660000011</v>
      </c>
      <c r="F12" s="8">
        <f>SUM(F13:F21)</f>
        <v>393712.7200000044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45398650.020000003</v>
      </c>
      <c r="C15" s="10">
        <v>293465.89</v>
      </c>
      <c r="D15" s="10">
        <v>27201.16</v>
      </c>
      <c r="E15" s="10">
        <f t="shared" si="4"/>
        <v>45664914.750000007</v>
      </c>
      <c r="F15" s="10">
        <f t="shared" si="3"/>
        <v>266264.73000000417</v>
      </c>
    </row>
    <row r="16" spans="1:6" x14ac:dyDescent="0.2">
      <c r="A16" s="6" t="s">
        <v>14</v>
      </c>
      <c r="B16" s="9">
        <v>11704685.640000001</v>
      </c>
      <c r="C16" s="9">
        <v>127447.99</v>
      </c>
      <c r="D16" s="9">
        <v>0</v>
      </c>
      <c r="E16" s="9">
        <f t="shared" si="4"/>
        <v>11832133.630000001</v>
      </c>
      <c r="F16" s="9">
        <f t="shared" si="3"/>
        <v>127447.99000000022</v>
      </c>
    </row>
    <row r="17" spans="1:6" x14ac:dyDescent="0.2">
      <c r="A17" s="6" t="s">
        <v>15</v>
      </c>
      <c r="B17" s="9">
        <v>9256.7999999999993</v>
      </c>
      <c r="C17" s="9">
        <v>0</v>
      </c>
      <c r="D17" s="9">
        <v>0</v>
      </c>
      <c r="E17" s="9">
        <f t="shared" si="4"/>
        <v>9256.7999999999993</v>
      </c>
      <c r="F17" s="9">
        <f t="shared" si="3"/>
        <v>0</v>
      </c>
    </row>
    <row r="18" spans="1:6" x14ac:dyDescent="0.2">
      <c r="A18" s="6" t="s">
        <v>16</v>
      </c>
      <c r="B18" s="9">
        <v>-7528595.5199999996</v>
      </c>
      <c r="C18" s="9">
        <v>0</v>
      </c>
      <c r="D18" s="9">
        <v>0</v>
      </c>
      <c r="E18" s="9">
        <f t="shared" si="4"/>
        <v>-7528595.5199999996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 P. JOSE LUIS REYE</cp:lastModifiedBy>
  <cp:lastPrinted>2018-03-08T18:40:55Z</cp:lastPrinted>
  <dcterms:created xsi:type="dcterms:W3CDTF">2014-02-09T04:04:15Z</dcterms:created>
  <dcterms:modified xsi:type="dcterms:W3CDTF">2022-07-29T02:52:45Z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