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 activeTab="1"/>
  </bookViews>
  <sheets>
    <sheet name="Reporte de Formatos" sheetId="1" r:id="rId1"/>
    <sheet name="Tabla_415465" sheetId="2" r:id="rId2"/>
  </sheets>
  <calcPr calcId="145621"/>
</workbook>
</file>

<file path=xl/calcChain.xml><?xml version="1.0" encoding="utf-8"?>
<calcChain xmlns="http://schemas.openxmlformats.org/spreadsheetml/2006/main">
  <c r="F77" i="2" l="1"/>
  <c r="I77" i="2" s="1"/>
  <c r="F76" i="2"/>
  <c r="I76" i="2" s="1"/>
  <c r="F75" i="2"/>
  <c r="I75" i="2" s="1"/>
  <c r="F74" i="2"/>
  <c r="I74" i="2" s="1"/>
  <c r="F73" i="2"/>
  <c r="I73" i="2" s="1"/>
  <c r="F72" i="2"/>
  <c r="I72" i="2" s="1"/>
  <c r="F71" i="2"/>
  <c r="I71" i="2" s="1"/>
  <c r="H70" i="2"/>
  <c r="G70" i="2"/>
  <c r="F70" i="2"/>
  <c r="E70" i="2"/>
  <c r="D70" i="2"/>
  <c r="F69" i="2"/>
  <c r="I69" i="2" s="1"/>
  <c r="F68" i="2"/>
  <c r="I68" i="2" s="1"/>
  <c r="F67" i="2"/>
  <c r="I67" i="2" s="1"/>
  <c r="H66" i="2"/>
  <c r="G66" i="2"/>
  <c r="F66" i="2"/>
  <c r="E66" i="2"/>
  <c r="D66" i="2"/>
  <c r="F65" i="2"/>
  <c r="I65" i="2" s="1"/>
  <c r="F64" i="2"/>
  <c r="I64" i="2" s="1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I57" i="2" s="1"/>
  <c r="H57" i="2"/>
  <c r="G57" i="2"/>
  <c r="E57" i="2"/>
  <c r="D57" i="2"/>
  <c r="F56" i="2"/>
  <c r="I56" i="2" s="1"/>
  <c r="F55" i="2"/>
  <c r="I55" i="2" s="1"/>
  <c r="F54" i="2"/>
  <c r="I54" i="2" s="1"/>
  <c r="H53" i="2"/>
  <c r="G53" i="2"/>
  <c r="E53" i="2"/>
  <c r="D53" i="2"/>
  <c r="F52" i="2"/>
  <c r="I52" i="2" s="1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I43" i="2" s="1"/>
  <c r="H43" i="2"/>
  <c r="G43" i="2"/>
  <c r="E43" i="2"/>
  <c r="D43" i="2"/>
  <c r="F42" i="2"/>
  <c r="I42" i="2" s="1"/>
  <c r="F41" i="2"/>
  <c r="I41" i="2" s="1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H33" i="2"/>
  <c r="G33" i="2"/>
  <c r="E33" i="2"/>
  <c r="D33" i="2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H23" i="2"/>
  <c r="G23" i="2"/>
  <c r="E23" i="2"/>
  <c r="D23" i="2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H13" i="2"/>
  <c r="G13" i="2"/>
  <c r="E13" i="2"/>
  <c r="D13" i="2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H5" i="2"/>
  <c r="H4" i="2" s="1"/>
  <c r="E5" i="2"/>
  <c r="D5" i="2"/>
  <c r="D4" i="2" s="1"/>
  <c r="G4" i="2"/>
  <c r="E4" i="2"/>
  <c r="I13" i="2" l="1"/>
  <c r="I53" i="2"/>
  <c r="I66" i="2"/>
  <c r="I70" i="2"/>
  <c r="I5" i="2"/>
  <c r="I23" i="2"/>
  <c r="I33" i="2"/>
  <c r="F13" i="2"/>
  <c r="F23" i="2"/>
  <c r="F33" i="2"/>
  <c r="F43" i="2"/>
  <c r="F53" i="2"/>
  <c r="F57" i="2"/>
  <c r="F5" i="2"/>
  <c r="F4" i="2" l="1"/>
  <c r="I4" i="2"/>
</calcChain>
</file>

<file path=xl/sharedStrings.xml><?xml version="1.0" encoding="utf-8"?>
<sst xmlns="http://schemas.openxmlformats.org/spreadsheetml/2006/main" count="143" uniqueCount="126">
  <si>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</si>
  <si>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</si>
  <si>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</si>
  <si>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</si>
  <si>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</si>
  <si>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</si>
  <si>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</si>
  <si>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</si>
  <si>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</si>
  <si>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</si>
  <si>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</si>
  <si>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</si>
  <si>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</si>
  <si>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</si>
  <si>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</si>
  <si>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</si>
  <si>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</si>
  <si>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</si>
  <si>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</si>
  <si>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</si>
  <si>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</si>
  <si>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</si>
  <si>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</si>
  <si>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</si>
  <si>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</si>
  <si>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</si>
  <si>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</si>
  <si>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</si>
  <si>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</si>
  <si>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</si>
  <si>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</si>
  <si>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</si>
  <si>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</si>
  <si>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</si>
  <si>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</si>
  <si>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</si>
  <si>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</si>
  <si>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</si>
  <si>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</si>
  <si>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</si>
  <si>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</si>
  <si>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</si>
  <si>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</si>
  <si>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</si>
  <si>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</si>
  <si>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</si>
  <si>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</si>
  <si>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</si>
  <si>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</si>
  <si>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</si>
  <si>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</si>
  <si>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</si>
  <si>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</si>
  <si>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</si>
  <si>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</si>
  <si>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</si>
  <si>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</si>
  <si>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</si>
  <si>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</si>
  <si>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</si>
  <si>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</si>
  <si>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</si>
  <si>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</si>
  <si>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</si>
  <si>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</si>
  <si>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</si>
  <si>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</si>
  <si>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</si>
  <si>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</si>
  <si>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</si>
  <si>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</si>
  <si>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</si>
  <si>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</si>
  <si>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</si>
  <si>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</si>
  <si>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</si>
  <si>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</si>
  <si>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</si>
  <si>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</si>
  <si>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</si>
  <si>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</si>
  <si>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</si>
  <si>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</si>
  <si>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</si>
  <si>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</si>
  <si>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</si>
  <si>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</si>
  <si>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</si>
  <si>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</si>
  <si>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</si>
  <si>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</si>
  <si>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</si>
  <si>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</si>
  <si>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</si>
  <si>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</si>
  <si>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</si>
  <si>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</si>
  <si>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</si>
  <si>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</si>
  <si>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</si>
  <si>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Contabilidad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</si>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</sst>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8"/>
      <color theme="1"/>
      <name val="}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horizontal="left" vertical="center" indent="3"/>
    </xf>
    <xf numFmtId="0" fontId="3" fillId="5" borderId="3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>
      <alignment horizontal="left" vertical="center" indent="6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3" xfId="0" applyFill="1" applyBorder="1" applyAlignment="1">
      <alignment horizontal="left" vertical="center" indent="9"/>
    </xf>
    <xf numFmtId="4" fontId="4" fillId="0" borderId="3" xfId="0" applyNumberFormat="1" applyFont="1" applyBorder="1" applyAlignment="1" applyProtection="1">
      <alignment vertical="center"/>
      <protection locked="0"/>
    </xf>
    <xf numFmtId="4" fontId="5" fillId="3" borderId="3" xfId="0" applyNumberFormat="1" applyFont="1" applyFill="1" applyBorder="1" applyProtection="1">
      <protection locked="0"/>
    </xf>
    <xf numFmtId="4" fontId="0" fillId="5" borderId="3" xfId="0" applyNumberForma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2" workbookViewId="0">
      <selection activeCell="C22" sqref="C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2019</v>
      </c>
      <c r="B8" s="3">
        <v>43525</v>
      </c>
      <c r="C8" s="3">
        <v>43555</v>
      </c>
      <c r="D8">
        <v>1</v>
      </c>
      <c r="F8" t="s">
        <v>100</v>
      </c>
      <c r="G8" s="3">
        <v>43525</v>
      </c>
      <c r="H8" s="3">
        <v>43555</v>
      </c>
    </row>
    <row r="9" spans="1:9">
      <c r="D9">
        <v>2</v>
      </c>
      <c r="F9" t="s">
        <v>100</v>
      </c>
      <c r="G9" s="3">
        <v>43525</v>
      </c>
      <c r="H9" s="3">
        <v>43555</v>
      </c>
    </row>
    <row r="10" spans="1:9">
      <c r="D10">
        <v>3</v>
      </c>
      <c r="F10" t="s">
        <v>100</v>
      </c>
      <c r="G10" s="3">
        <v>43525</v>
      </c>
      <c r="H10" s="3">
        <v>43555</v>
      </c>
    </row>
    <row r="11" spans="1:9">
      <c r="D11">
        <v>4</v>
      </c>
      <c r="F11" t="s">
        <v>100</v>
      </c>
      <c r="G11" s="3">
        <v>43525</v>
      </c>
      <c r="H11" s="3">
        <v>43555</v>
      </c>
    </row>
    <row r="12" spans="1:9">
      <c r="D12">
        <v>5</v>
      </c>
      <c r="F12" t="s">
        <v>100</v>
      </c>
      <c r="G12" s="3">
        <v>43525</v>
      </c>
      <c r="H12" s="3">
        <v>43555</v>
      </c>
    </row>
    <row r="13" spans="1:9">
      <c r="D13">
        <v>6</v>
      </c>
      <c r="F13" s="12" t="s">
        <v>100</v>
      </c>
      <c r="G13" s="3">
        <v>43525</v>
      </c>
      <c r="H13" s="3">
        <v>43555</v>
      </c>
    </row>
    <row r="14" spans="1:9">
      <c r="D14">
        <v>7</v>
      </c>
      <c r="F14" s="12" t="s">
        <v>100</v>
      </c>
      <c r="G14" s="3">
        <v>43525</v>
      </c>
      <c r="H14" s="3">
        <v>43555</v>
      </c>
    </row>
    <row r="15" spans="1:9">
      <c r="D15">
        <v>8</v>
      </c>
      <c r="F15" s="12" t="s">
        <v>100</v>
      </c>
      <c r="G15" s="3">
        <v>43525</v>
      </c>
      <c r="H15" s="3">
        <v>43555</v>
      </c>
    </row>
    <row r="16" spans="1:9">
      <c r="D16">
        <v>9</v>
      </c>
      <c r="F16" s="12" t="s">
        <v>100</v>
      </c>
      <c r="G16" s="3">
        <v>43525</v>
      </c>
      <c r="H16" s="3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3" workbookViewId="0">
      <selection activeCell="B72" sqref="B72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C4" s="4" t="s">
        <v>51</v>
      </c>
      <c r="D4" s="5">
        <f t="shared" ref="D4:I4" si="0">SUM(D5,D13,D23,D33,D43,D53,D57,D66,D70)</f>
        <v>31830196</v>
      </c>
      <c r="E4" s="5">
        <f t="shared" si="0"/>
        <v>3964776.61</v>
      </c>
      <c r="F4" s="5">
        <f t="shared" si="0"/>
        <v>35794972.609999999</v>
      </c>
      <c r="G4" s="5">
        <f t="shared" si="0"/>
        <v>204543.93</v>
      </c>
      <c r="H4" s="5">
        <f t="shared" si="0"/>
        <v>7853973.4300000016</v>
      </c>
      <c r="I4" s="5">
        <f t="shared" si="0"/>
        <v>27736455.25</v>
      </c>
    </row>
    <row r="5" spans="1:9">
      <c r="A5">
        <v>1</v>
      </c>
      <c r="B5">
        <v>1000</v>
      </c>
      <c r="C5" s="6" t="s">
        <v>52</v>
      </c>
      <c r="D5" s="7">
        <f>SUM(D6:D12)</f>
        <v>19992071.75</v>
      </c>
      <c r="E5" s="7">
        <f>SUM(E6:E12)</f>
        <v>0</v>
      </c>
      <c r="F5" s="7">
        <f>SUM(F6:F12)</f>
        <v>19992071.75</v>
      </c>
      <c r="G5" s="7">
        <v>0</v>
      </c>
      <c r="H5" s="7">
        <f>SUM(H6:H12)</f>
        <v>3799882.8200000003</v>
      </c>
      <c r="I5" s="11">
        <f>SUM(I6:I12)</f>
        <v>16192188.93</v>
      </c>
    </row>
    <row r="6" spans="1:9">
      <c r="C6" s="8" t="s">
        <v>53</v>
      </c>
      <c r="D6" s="10">
        <v>13107617.279999999</v>
      </c>
      <c r="E6" s="9">
        <v>0</v>
      </c>
      <c r="F6" s="11">
        <f>+D6+E6</f>
        <v>13107617.279999999</v>
      </c>
      <c r="G6" s="10">
        <v>0</v>
      </c>
      <c r="H6" s="10">
        <v>2780285.85</v>
      </c>
      <c r="I6" s="11">
        <f>F6-G6-H6</f>
        <v>10327331.43</v>
      </c>
    </row>
    <row r="7" spans="1:9">
      <c r="C7" s="8" t="s">
        <v>54</v>
      </c>
      <c r="D7" s="10">
        <v>3703324.69</v>
      </c>
      <c r="E7" s="9">
        <v>0</v>
      </c>
      <c r="F7" s="11">
        <f t="shared" ref="F7:F12" si="1">+D7+E7</f>
        <v>3703324.69</v>
      </c>
      <c r="G7" s="10">
        <v>0</v>
      </c>
      <c r="H7" s="10">
        <v>925480</v>
      </c>
      <c r="I7" s="11">
        <f t="shared" ref="I7:I12" si="2">F7-G7-H7</f>
        <v>2777844.69</v>
      </c>
    </row>
    <row r="8" spans="1:9">
      <c r="C8" s="8" t="s">
        <v>55</v>
      </c>
      <c r="D8" s="10">
        <v>2351629.7799999998</v>
      </c>
      <c r="E8" s="9">
        <v>0</v>
      </c>
      <c r="F8" s="11">
        <f t="shared" si="1"/>
        <v>2351629.7799999998</v>
      </c>
      <c r="G8" s="10">
        <v>0</v>
      </c>
      <c r="H8" s="10">
        <v>8116.97</v>
      </c>
      <c r="I8" s="11">
        <f t="shared" si="2"/>
        <v>2343512.8099999996</v>
      </c>
    </row>
    <row r="9" spans="1:9">
      <c r="C9" s="8" t="s">
        <v>56</v>
      </c>
      <c r="D9" s="10">
        <v>0</v>
      </c>
      <c r="E9" s="9"/>
      <c r="F9" s="11">
        <f t="shared" si="1"/>
        <v>0</v>
      </c>
      <c r="G9" s="10">
        <v>0</v>
      </c>
      <c r="H9" s="10">
        <v>0</v>
      </c>
      <c r="I9" s="11">
        <f t="shared" si="2"/>
        <v>0</v>
      </c>
    </row>
    <row r="10" spans="1:9">
      <c r="C10" s="8" t="s">
        <v>57</v>
      </c>
      <c r="D10" s="10">
        <v>829500</v>
      </c>
      <c r="E10" s="9">
        <v>0</v>
      </c>
      <c r="F10" s="11">
        <f t="shared" si="1"/>
        <v>829500</v>
      </c>
      <c r="G10" s="10">
        <v>0</v>
      </c>
      <c r="H10" s="10">
        <v>86000</v>
      </c>
      <c r="I10" s="11">
        <f t="shared" si="2"/>
        <v>743500</v>
      </c>
    </row>
    <row r="11" spans="1:9">
      <c r="C11" s="8" t="s">
        <v>58</v>
      </c>
      <c r="D11" s="10">
        <v>0</v>
      </c>
      <c r="E11" s="10">
        <v>0</v>
      </c>
      <c r="F11" s="11">
        <f t="shared" si="1"/>
        <v>0</v>
      </c>
      <c r="G11" s="10">
        <v>0</v>
      </c>
      <c r="H11" s="10">
        <v>0</v>
      </c>
      <c r="I11" s="11">
        <f t="shared" si="2"/>
        <v>0</v>
      </c>
    </row>
    <row r="12" spans="1:9">
      <c r="C12" s="8" t="s">
        <v>59</v>
      </c>
      <c r="D12" s="10">
        <v>0</v>
      </c>
      <c r="E12" s="10">
        <v>0</v>
      </c>
      <c r="F12" s="11">
        <f t="shared" si="1"/>
        <v>0</v>
      </c>
      <c r="G12" s="10">
        <v>0</v>
      </c>
      <c r="H12" s="10">
        <v>0</v>
      </c>
      <c r="I12" s="11">
        <f t="shared" si="2"/>
        <v>0</v>
      </c>
    </row>
    <row r="13" spans="1:9">
      <c r="A13">
        <v>2</v>
      </c>
      <c r="B13">
        <v>2000</v>
      </c>
      <c r="C13" s="6" t="s">
        <v>60</v>
      </c>
      <c r="D13" s="7">
        <f t="shared" ref="D13:I13" si="3">SUM(D14:D22)</f>
        <v>3325314</v>
      </c>
      <c r="E13" s="7">
        <f t="shared" si="3"/>
        <v>293606.73</v>
      </c>
      <c r="F13" s="7">
        <f t="shared" si="3"/>
        <v>3618920.73</v>
      </c>
      <c r="G13" s="7">
        <f t="shared" si="3"/>
        <v>123651.85</v>
      </c>
      <c r="H13" s="7">
        <f t="shared" si="3"/>
        <v>760566.15</v>
      </c>
      <c r="I13" s="7">
        <f t="shared" si="3"/>
        <v>2734702.73</v>
      </c>
    </row>
    <row r="14" spans="1:9">
      <c r="C14" s="8" t="s">
        <v>61</v>
      </c>
      <c r="D14" s="10">
        <v>418700</v>
      </c>
      <c r="E14" s="9">
        <v>0</v>
      </c>
      <c r="F14" s="11">
        <f t="shared" ref="F14:F22" si="4">+D14+E14</f>
        <v>418700</v>
      </c>
      <c r="G14" s="10">
        <v>3720.7</v>
      </c>
      <c r="H14" s="10">
        <v>113833.06</v>
      </c>
      <c r="I14" s="11">
        <f t="shared" ref="I14:I22" si="5">F14-G14-H14</f>
        <v>301146.23999999999</v>
      </c>
    </row>
    <row r="15" spans="1:9">
      <c r="C15" s="8" t="s">
        <v>62</v>
      </c>
      <c r="D15" s="10">
        <v>866000</v>
      </c>
      <c r="E15" s="9">
        <v>0</v>
      </c>
      <c r="F15" s="11">
        <f t="shared" si="4"/>
        <v>866000</v>
      </c>
      <c r="G15" s="10">
        <v>7655.1</v>
      </c>
      <c r="H15" s="10">
        <v>138846.82999999999</v>
      </c>
      <c r="I15" s="11">
        <f t="shared" si="5"/>
        <v>719498.07000000007</v>
      </c>
    </row>
    <row r="16" spans="1:9">
      <c r="C16" s="8" t="s">
        <v>63</v>
      </c>
      <c r="D16" s="10">
        <v>0</v>
      </c>
      <c r="E16" s="9">
        <v>0</v>
      </c>
      <c r="F16" s="11">
        <f t="shared" si="4"/>
        <v>0</v>
      </c>
      <c r="G16" s="10">
        <v>0</v>
      </c>
      <c r="H16" s="10">
        <v>0</v>
      </c>
      <c r="I16" s="11">
        <f t="shared" si="5"/>
        <v>0</v>
      </c>
    </row>
    <row r="17" spans="1:9">
      <c r="C17" s="8" t="s">
        <v>64</v>
      </c>
      <c r="D17" s="10">
        <v>210000</v>
      </c>
      <c r="E17" s="9">
        <v>0</v>
      </c>
      <c r="F17" s="11">
        <f t="shared" si="4"/>
        <v>210000</v>
      </c>
      <c r="G17" s="10">
        <v>0</v>
      </c>
      <c r="H17" s="10">
        <v>45734.19</v>
      </c>
      <c r="I17" s="11">
        <f t="shared" si="5"/>
        <v>164265.81</v>
      </c>
    </row>
    <row r="18" spans="1:9">
      <c r="C18" s="8" t="s">
        <v>65</v>
      </c>
      <c r="D18" s="10">
        <v>542000</v>
      </c>
      <c r="E18" s="10">
        <v>273606.73</v>
      </c>
      <c r="F18" s="11">
        <f t="shared" si="4"/>
        <v>815606.73</v>
      </c>
      <c r="G18" s="10">
        <v>35009.03</v>
      </c>
      <c r="H18" s="10">
        <v>175833.78</v>
      </c>
      <c r="I18" s="11">
        <f t="shared" si="5"/>
        <v>604763.91999999993</v>
      </c>
    </row>
    <row r="19" spans="1:9">
      <c r="C19" s="8" t="s">
        <v>66</v>
      </c>
      <c r="D19" s="10">
        <v>1090000</v>
      </c>
      <c r="E19" s="10">
        <v>0</v>
      </c>
      <c r="F19" s="11">
        <f t="shared" si="4"/>
        <v>1090000</v>
      </c>
      <c r="G19" s="10">
        <v>77267.02</v>
      </c>
      <c r="H19" s="10">
        <v>198884.77</v>
      </c>
      <c r="I19" s="11">
        <f t="shared" si="5"/>
        <v>813848.21</v>
      </c>
    </row>
    <row r="20" spans="1:9">
      <c r="C20" s="8" t="s">
        <v>67</v>
      </c>
      <c r="D20" s="10">
        <v>59114</v>
      </c>
      <c r="E20" s="10">
        <v>20000</v>
      </c>
      <c r="F20" s="11">
        <f t="shared" si="4"/>
        <v>79114</v>
      </c>
      <c r="G20" s="10">
        <v>0</v>
      </c>
      <c r="H20" s="10">
        <v>54990.38</v>
      </c>
      <c r="I20" s="11">
        <f t="shared" si="5"/>
        <v>24123.620000000003</v>
      </c>
    </row>
    <row r="21" spans="1:9">
      <c r="C21" s="8" t="s">
        <v>68</v>
      </c>
      <c r="D21" s="10">
        <v>0</v>
      </c>
      <c r="E21" s="9"/>
      <c r="F21" s="11">
        <f t="shared" si="4"/>
        <v>0</v>
      </c>
      <c r="G21" s="10">
        <v>0</v>
      </c>
      <c r="H21" s="10">
        <v>0</v>
      </c>
      <c r="I21" s="11">
        <f t="shared" si="5"/>
        <v>0</v>
      </c>
    </row>
    <row r="22" spans="1:9">
      <c r="C22" s="8" t="s">
        <v>69</v>
      </c>
      <c r="D22" s="10">
        <v>139500</v>
      </c>
      <c r="E22" s="9">
        <v>0</v>
      </c>
      <c r="F22" s="11">
        <f t="shared" si="4"/>
        <v>139500</v>
      </c>
      <c r="G22" s="10">
        <v>0</v>
      </c>
      <c r="H22" s="10">
        <v>32443.14</v>
      </c>
      <c r="I22" s="11">
        <f t="shared" si="5"/>
        <v>107056.86</v>
      </c>
    </row>
    <row r="23" spans="1:9">
      <c r="A23">
        <v>3</v>
      </c>
      <c r="B23">
        <v>3000</v>
      </c>
      <c r="C23" s="6" t="s">
        <v>70</v>
      </c>
      <c r="D23" s="7">
        <f t="shared" ref="D23:I23" si="6">SUM(D24:D32)</f>
        <v>3607511.64</v>
      </c>
      <c r="E23" s="7">
        <f t="shared" si="6"/>
        <v>268209</v>
      </c>
      <c r="F23" s="7">
        <f t="shared" si="6"/>
        <v>3875720.64</v>
      </c>
      <c r="G23" s="11">
        <f t="shared" si="6"/>
        <v>9789.6200000000008</v>
      </c>
      <c r="H23" s="7">
        <f t="shared" si="6"/>
        <v>1047514.4500000001</v>
      </c>
      <c r="I23" s="7">
        <f t="shared" si="6"/>
        <v>2818416.5700000003</v>
      </c>
    </row>
    <row r="24" spans="1:9">
      <c r="C24" s="8" t="s">
        <v>71</v>
      </c>
      <c r="D24" s="10">
        <v>410500</v>
      </c>
      <c r="E24" s="10">
        <v>20000</v>
      </c>
      <c r="F24" s="11">
        <f t="shared" ref="F24:F32" si="7">+D24+E24</f>
        <v>430500</v>
      </c>
      <c r="G24" s="10">
        <v>9789.6200000000008</v>
      </c>
      <c r="H24" s="10">
        <v>87778.87</v>
      </c>
      <c r="I24" s="11">
        <f t="shared" ref="I24:I32" si="8">F24-G24-H24</f>
        <v>332931.51</v>
      </c>
    </row>
    <row r="25" spans="1:9">
      <c r="C25" s="8" t="s">
        <v>72</v>
      </c>
      <c r="D25" s="10">
        <v>50000</v>
      </c>
      <c r="E25" s="10">
        <v>-20000</v>
      </c>
      <c r="F25" s="11">
        <f t="shared" si="7"/>
        <v>30000</v>
      </c>
      <c r="G25" s="10">
        <v>0</v>
      </c>
      <c r="H25" s="10">
        <v>0</v>
      </c>
      <c r="I25" s="11">
        <f t="shared" si="8"/>
        <v>30000</v>
      </c>
    </row>
    <row r="26" spans="1:9">
      <c r="C26" s="8" t="s">
        <v>73</v>
      </c>
      <c r="D26" s="10">
        <v>378000</v>
      </c>
      <c r="E26" s="10">
        <v>0</v>
      </c>
      <c r="F26" s="11">
        <f t="shared" si="7"/>
        <v>378000</v>
      </c>
      <c r="G26" s="10">
        <v>0</v>
      </c>
      <c r="H26" s="10">
        <v>105546.97</v>
      </c>
      <c r="I26" s="11">
        <f t="shared" si="8"/>
        <v>272453.03000000003</v>
      </c>
    </row>
    <row r="27" spans="1:9">
      <c r="C27" s="8" t="s">
        <v>74</v>
      </c>
      <c r="D27" s="10">
        <v>266500</v>
      </c>
      <c r="E27" s="10">
        <v>0</v>
      </c>
      <c r="F27" s="11">
        <f t="shared" si="7"/>
        <v>266500</v>
      </c>
      <c r="G27" s="10">
        <v>0</v>
      </c>
      <c r="H27" s="10">
        <v>143222.54999999999</v>
      </c>
      <c r="I27" s="11">
        <f t="shared" si="8"/>
        <v>123277.45000000001</v>
      </c>
    </row>
    <row r="28" spans="1:9">
      <c r="C28" s="8" t="s">
        <v>75</v>
      </c>
      <c r="D28" s="10">
        <v>955400</v>
      </c>
      <c r="E28" s="10">
        <v>130000</v>
      </c>
      <c r="F28" s="11">
        <f t="shared" si="7"/>
        <v>1085400</v>
      </c>
      <c r="G28" s="10">
        <v>0</v>
      </c>
      <c r="H28" s="10">
        <v>262044.6</v>
      </c>
      <c r="I28" s="11">
        <f t="shared" si="8"/>
        <v>823355.4</v>
      </c>
    </row>
    <row r="29" spans="1:9">
      <c r="C29" s="8" t="s">
        <v>76</v>
      </c>
      <c r="D29" s="10">
        <v>357200</v>
      </c>
      <c r="E29" s="10">
        <v>0</v>
      </c>
      <c r="F29" s="11">
        <f t="shared" si="7"/>
        <v>357200</v>
      </c>
      <c r="G29" s="10">
        <v>0</v>
      </c>
      <c r="H29" s="10">
        <v>84059.4</v>
      </c>
      <c r="I29" s="11">
        <f t="shared" si="8"/>
        <v>273140.59999999998</v>
      </c>
    </row>
    <row r="30" spans="1:9">
      <c r="C30" s="8" t="s">
        <v>77</v>
      </c>
      <c r="D30" s="10">
        <v>165000</v>
      </c>
      <c r="E30" s="10">
        <v>0</v>
      </c>
      <c r="F30" s="11">
        <f t="shared" si="7"/>
        <v>165000</v>
      </c>
      <c r="G30" s="10">
        <v>0</v>
      </c>
      <c r="H30" s="10">
        <v>27386.53</v>
      </c>
      <c r="I30" s="11">
        <f t="shared" si="8"/>
        <v>137613.47</v>
      </c>
    </row>
    <row r="31" spans="1:9">
      <c r="C31" s="8" t="s">
        <v>78</v>
      </c>
      <c r="D31" s="10">
        <v>630000</v>
      </c>
      <c r="E31" s="10">
        <v>138209</v>
      </c>
      <c r="F31" s="11">
        <f t="shared" si="7"/>
        <v>768209</v>
      </c>
      <c r="G31" s="10">
        <v>0</v>
      </c>
      <c r="H31" s="10">
        <v>248777.53</v>
      </c>
      <c r="I31" s="11">
        <f t="shared" si="8"/>
        <v>519431.47</v>
      </c>
    </row>
    <row r="32" spans="1:9">
      <c r="C32" s="8" t="s">
        <v>79</v>
      </c>
      <c r="D32" s="10">
        <v>394911.64</v>
      </c>
      <c r="E32" s="10">
        <v>0</v>
      </c>
      <c r="F32" s="11">
        <f t="shared" si="7"/>
        <v>394911.64</v>
      </c>
      <c r="G32" s="10">
        <v>0</v>
      </c>
      <c r="H32" s="10">
        <v>88698</v>
      </c>
      <c r="I32" s="11">
        <f t="shared" si="8"/>
        <v>306213.64</v>
      </c>
    </row>
    <row r="33" spans="1:9">
      <c r="A33">
        <v>4</v>
      </c>
      <c r="B33">
        <v>4000</v>
      </c>
      <c r="C33" s="6" t="s">
        <v>80</v>
      </c>
      <c r="D33" s="7">
        <f t="shared" ref="D33:I33" si="9">SUM(D34:D42)</f>
        <v>3958298.61</v>
      </c>
      <c r="E33" s="7">
        <f t="shared" si="9"/>
        <v>891169.88</v>
      </c>
      <c r="F33" s="7">
        <f t="shared" si="9"/>
        <v>4849468.49</v>
      </c>
      <c r="G33" s="7">
        <f t="shared" si="9"/>
        <v>71102.460000000006</v>
      </c>
      <c r="H33" s="7">
        <f t="shared" si="9"/>
        <v>1336461.6500000001</v>
      </c>
      <c r="I33" s="7">
        <f t="shared" si="9"/>
        <v>3441904.3800000004</v>
      </c>
    </row>
    <row r="34" spans="1:9">
      <c r="C34" s="8" t="s">
        <v>81</v>
      </c>
      <c r="D34" s="7">
        <v>0</v>
      </c>
      <c r="E34" s="7">
        <v>0</v>
      </c>
      <c r="F34" s="11">
        <f t="shared" ref="F34:F42" si="10">+D34+E34</f>
        <v>0</v>
      </c>
      <c r="G34" s="10">
        <v>0</v>
      </c>
      <c r="H34" s="10">
        <v>0</v>
      </c>
      <c r="I34" s="11">
        <f t="shared" ref="I34:I42" si="11">F34-G34-H34</f>
        <v>0</v>
      </c>
    </row>
    <row r="35" spans="1:9">
      <c r="C35" s="8" t="s">
        <v>82</v>
      </c>
      <c r="D35" s="7">
        <v>0</v>
      </c>
      <c r="E35" s="7">
        <v>0</v>
      </c>
      <c r="F35" s="11">
        <f t="shared" si="10"/>
        <v>0</v>
      </c>
      <c r="G35" s="10">
        <v>0</v>
      </c>
      <c r="H35" s="10">
        <v>0</v>
      </c>
      <c r="I35" s="11">
        <f t="shared" si="11"/>
        <v>0</v>
      </c>
    </row>
    <row r="36" spans="1:9">
      <c r="C36" s="8" t="s">
        <v>83</v>
      </c>
      <c r="D36" s="7">
        <v>0</v>
      </c>
      <c r="E36" s="7">
        <v>0</v>
      </c>
      <c r="F36" s="11">
        <f t="shared" si="10"/>
        <v>0</v>
      </c>
      <c r="G36" s="10">
        <v>0</v>
      </c>
      <c r="H36" s="10">
        <v>0</v>
      </c>
      <c r="I36" s="11">
        <f t="shared" si="11"/>
        <v>0</v>
      </c>
    </row>
    <row r="37" spans="1:9">
      <c r="C37" s="8" t="s">
        <v>84</v>
      </c>
      <c r="D37" s="10">
        <v>3826699.83</v>
      </c>
      <c r="E37" s="10">
        <v>891169.88</v>
      </c>
      <c r="F37" s="11">
        <f t="shared" si="10"/>
        <v>4717869.71</v>
      </c>
      <c r="G37" s="10">
        <v>71102.460000000006</v>
      </c>
      <c r="H37" s="10">
        <v>1304013.05</v>
      </c>
      <c r="I37" s="11">
        <f t="shared" si="11"/>
        <v>3342754.2</v>
      </c>
    </row>
    <row r="38" spans="1:9">
      <c r="C38" s="8" t="s">
        <v>85</v>
      </c>
      <c r="D38" s="10">
        <v>131598.78</v>
      </c>
      <c r="E38" s="7">
        <v>0</v>
      </c>
      <c r="F38" s="11">
        <f t="shared" si="10"/>
        <v>131598.78</v>
      </c>
      <c r="G38" s="10">
        <v>0</v>
      </c>
      <c r="H38" s="10">
        <v>32448.6</v>
      </c>
      <c r="I38" s="11">
        <f t="shared" si="11"/>
        <v>99150.18</v>
      </c>
    </row>
    <row r="39" spans="1:9">
      <c r="C39" s="8" t="s">
        <v>86</v>
      </c>
      <c r="D39" s="7">
        <v>0</v>
      </c>
      <c r="E39" s="7">
        <v>0</v>
      </c>
      <c r="F39" s="11">
        <f t="shared" si="10"/>
        <v>0</v>
      </c>
      <c r="G39" s="10">
        <v>0</v>
      </c>
      <c r="H39" s="10">
        <v>0</v>
      </c>
      <c r="I39" s="11">
        <f t="shared" si="11"/>
        <v>0</v>
      </c>
    </row>
    <row r="40" spans="1:9">
      <c r="C40" s="8" t="s">
        <v>87</v>
      </c>
      <c r="D40" s="7">
        <v>0</v>
      </c>
      <c r="E40" s="7">
        <v>0</v>
      </c>
      <c r="F40" s="11">
        <f t="shared" si="10"/>
        <v>0</v>
      </c>
      <c r="G40" s="10">
        <v>0</v>
      </c>
      <c r="H40" s="10">
        <v>0</v>
      </c>
      <c r="I40" s="11">
        <f t="shared" si="11"/>
        <v>0</v>
      </c>
    </row>
    <row r="41" spans="1:9">
      <c r="C41" s="8" t="s">
        <v>88</v>
      </c>
      <c r="D41" s="7">
        <v>0</v>
      </c>
      <c r="E41" s="7">
        <v>0</v>
      </c>
      <c r="F41" s="11">
        <f t="shared" si="10"/>
        <v>0</v>
      </c>
      <c r="G41" s="10">
        <v>0</v>
      </c>
      <c r="H41" s="10">
        <v>0</v>
      </c>
      <c r="I41" s="11">
        <f t="shared" si="11"/>
        <v>0</v>
      </c>
    </row>
    <row r="42" spans="1:9">
      <c r="C42" s="8" t="s">
        <v>89</v>
      </c>
      <c r="D42" s="7">
        <v>0</v>
      </c>
      <c r="E42" s="7">
        <v>0</v>
      </c>
      <c r="F42" s="11">
        <f t="shared" si="10"/>
        <v>0</v>
      </c>
      <c r="G42" s="10">
        <v>0</v>
      </c>
      <c r="H42" s="10">
        <v>0</v>
      </c>
      <c r="I42" s="11">
        <f t="shared" si="11"/>
        <v>0</v>
      </c>
    </row>
    <row r="43" spans="1:9">
      <c r="A43">
        <v>5</v>
      </c>
      <c r="B43">
        <v>5000</v>
      </c>
      <c r="C43" s="6" t="s">
        <v>90</v>
      </c>
      <c r="D43" s="7">
        <f t="shared" ref="D43:I43" si="12">SUM(D44:D52)</f>
        <v>947000</v>
      </c>
      <c r="E43" s="7">
        <f t="shared" si="12"/>
        <v>530156.80000000005</v>
      </c>
      <c r="F43" s="7">
        <f t="shared" si="12"/>
        <v>1477156.8</v>
      </c>
      <c r="G43" s="7">
        <f t="shared" si="12"/>
        <v>0</v>
      </c>
      <c r="H43" s="7">
        <f t="shared" si="12"/>
        <v>909548.3600000001</v>
      </c>
      <c r="I43" s="7">
        <f t="shared" si="12"/>
        <v>567608.43999999994</v>
      </c>
    </row>
    <row r="44" spans="1:9">
      <c r="C44" s="8" t="s">
        <v>91</v>
      </c>
      <c r="D44" s="10">
        <v>402000</v>
      </c>
      <c r="E44" s="10">
        <v>-30000</v>
      </c>
      <c r="F44" s="11">
        <f t="shared" ref="F44:F52" si="13">+D44+E44</f>
        <v>372000</v>
      </c>
      <c r="G44" s="10">
        <v>0</v>
      </c>
      <c r="H44" s="10">
        <v>60491.56</v>
      </c>
      <c r="I44" s="11">
        <f t="shared" ref="I44:I52" si="14">F44-G44-H44</f>
        <v>311508.44</v>
      </c>
    </row>
    <row r="45" spans="1:9">
      <c r="C45" s="8" t="s">
        <v>92</v>
      </c>
      <c r="D45" s="10">
        <v>80000</v>
      </c>
      <c r="E45" s="10">
        <v>530156.80000000005</v>
      </c>
      <c r="F45" s="11">
        <f t="shared" si="13"/>
        <v>610156.80000000005</v>
      </c>
      <c r="G45" s="10">
        <v>0</v>
      </c>
      <c r="H45" s="10">
        <v>530156.80000000005</v>
      </c>
      <c r="I45" s="11">
        <f t="shared" si="14"/>
        <v>80000</v>
      </c>
    </row>
    <row r="46" spans="1:9">
      <c r="C46" s="8" t="s">
        <v>93</v>
      </c>
      <c r="D46" s="10">
        <v>100000</v>
      </c>
      <c r="E46" s="10">
        <v>0</v>
      </c>
      <c r="F46" s="11">
        <f t="shared" si="13"/>
        <v>100000</v>
      </c>
      <c r="G46" s="10">
        <v>0</v>
      </c>
      <c r="H46" s="10">
        <v>0</v>
      </c>
      <c r="I46" s="11">
        <f t="shared" si="14"/>
        <v>100000</v>
      </c>
    </row>
    <row r="47" spans="1:9">
      <c r="C47" s="8" t="s">
        <v>94</v>
      </c>
      <c r="D47" s="10">
        <v>350000</v>
      </c>
      <c r="E47" s="10">
        <v>0</v>
      </c>
      <c r="F47" s="11">
        <f t="shared" si="13"/>
        <v>350000</v>
      </c>
      <c r="G47" s="10">
        <v>0</v>
      </c>
      <c r="H47" s="10">
        <v>318900</v>
      </c>
      <c r="I47" s="11">
        <f t="shared" si="14"/>
        <v>31100</v>
      </c>
    </row>
    <row r="48" spans="1:9">
      <c r="C48" s="8" t="s">
        <v>95</v>
      </c>
      <c r="D48" s="10">
        <v>0</v>
      </c>
      <c r="E48" s="10">
        <v>0</v>
      </c>
      <c r="F48" s="11">
        <f t="shared" si="13"/>
        <v>0</v>
      </c>
      <c r="G48" s="9">
        <v>0</v>
      </c>
      <c r="H48" s="9"/>
      <c r="I48" s="11">
        <f t="shared" si="14"/>
        <v>0</v>
      </c>
    </row>
    <row r="49" spans="1:9">
      <c r="C49" s="8" t="s">
        <v>96</v>
      </c>
      <c r="D49" s="10">
        <v>15000</v>
      </c>
      <c r="E49" s="10">
        <v>30000</v>
      </c>
      <c r="F49" s="11">
        <f t="shared" si="13"/>
        <v>45000</v>
      </c>
      <c r="G49" s="9">
        <v>0</v>
      </c>
      <c r="H49" s="9">
        <v>0</v>
      </c>
      <c r="I49" s="11">
        <f t="shared" si="14"/>
        <v>45000</v>
      </c>
    </row>
    <row r="50" spans="1:9">
      <c r="C50" s="8" t="s">
        <v>97</v>
      </c>
      <c r="D50" s="10">
        <v>0</v>
      </c>
      <c r="E50" s="10">
        <v>0</v>
      </c>
      <c r="F50" s="11">
        <f t="shared" si="13"/>
        <v>0</v>
      </c>
      <c r="G50" s="10">
        <v>0</v>
      </c>
      <c r="H50" s="10">
        <v>0</v>
      </c>
      <c r="I50" s="11">
        <f t="shared" si="14"/>
        <v>0</v>
      </c>
    </row>
    <row r="51" spans="1:9">
      <c r="C51" s="8" t="s">
        <v>98</v>
      </c>
      <c r="D51" s="10">
        <v>0</v>
      </c>
      <c r="E51" s="10">
        <v>0</v>
      </c>
      <c r="F51" s="11">
        <f t="shared" si="13"/>
        <v>0</v>
      </c>
      <c r="G51" s="10">
        <v>0</v>
      </c>
      <c r="H51" s="10">
        <v>0</v>
      </c>
      <c r="I51" s="11">
        <f t="shared" si="14"/>
        <v>0</v>
      </c>
    </row>
    <row r="52" spans="1:9">
      <c r="C52" s="8" t="s">
        <v>99</v>
      </c>
      <c r="D52" s="10">
        <v>0</v>
      </c>
      <c r="E52" s="10">
        <v>0</v>
      </c>
      <c r="F52" s="11">
        <f t="shared" si="13"/>
        <v>0</v>
      </c>
      <c r="G52" s="10">
        <v>0</v>
      </c>
      <c r="H52" s="10">
        <v>0</v>
      </c>
      <c r="I52" s="11">
        <f t="shared" si="14"/>
        <v>0</v>
      </c>
    </row>
    <row r="53" spans="1:9">
      <c r="A53">
        <v>6</v>
      </c>
      <c r="C53" s="6" t="s">
        <v>101</v>
      </c>
      <c r="D53" s="7">
        <f t="shared" ref="D53:I53" si="15">SUM(D54:D56)</f>
        <v>0</v>
      </c>
      <c r="E53" s="7">
        <f t="shared" si="15"/>
        <v>1831634.2</v>
      </c>
      <c r="F53" s="7">
        <f t="shared" si="15"/>
        <v>1831634.2</v>
      </c>
      <c r="G53" s="7">
        <f t="shared" si="15"/>
        <v>0</v>
      </c>
      <c r="H53" s="7">
        <f t="shared" si="15"/>
        <v>0</v>
      </c>
      <c r="I53" s="7">
        <f t="shared" si="15"/>
        <v>1831634.2</v>
      </c>
    </row>
    <row r="54" spans="1:9">
      <c r="C54" s="8" t="s">
        <v>102</v>
      </c>
      <c r="D54" s="7">
        <v>0</v>
      </c>
      <c r="E54" s="7">
        <v>0</v>
      </c>
      <c r="F54" s="11">
        <f>+D54+E54</f>
        <v>0</v>
      </c>
      <c r="G54" s="9">
        <v>0</v>
      </c>
      <c r="H54" s="9">
        <v>0</v>
      </c>
      <c r="I54" s="11">
        <f>F54-G54-H54</f>
        <v>0</v>
      </c>
    </row>
    <row r="55" spans="1:9">
      <c r="C55" s="8" t="s">
        <v>103</v>
      </c>
      <c r="D55" s="7">
        <v>0</v>
      </c>
      <c r="E55" s="10">
        <v>1831634.2</v>
      </c>
      <c r="F55" s="11">
        <f>+D55+E55</f>
        <v>1831634.2</v>
      </c>
      <c r="G55" s="9">
        <v>0</v>
      </c>
      <c r="H55" s="9">
        <v>0</v>
      </c>
      <c r="I55" s="11">
        <f>F55-G55-H55</f>
        <v>1831634.2</v>
      </c>
    </row>
    <row r="56" spans="1:9">
      <c r="C56" s="8" t="s">
        <v>104</v>
      </c>
      <c r="D56" s="7">
        <v>0</v>
      </c>
      <c r="E56" s="7">
        <v>0</v>
      </c>
      <c r="F56" s="11">
        <f>+D56+E56</f>
        <v>0</v>
      </c>
      <c r="G56" s="9">
        <v>0</v>
      </c>
      <c r="H56" s="9">
        <v>0</v>
      </c>
      <c r="I56" s="11">
        <f>F56-G56-H56</f>
        <v>0</v>
      </c>
    </row>
    <row r="57" spans="1:9">
      <c r="A57">
        <v>7</v>
      </c>
      <c r="C57" s="6" t="s">
        <v>105</v>
      </c>
      <c r="D57" s="7">
        <f t="shared" ref="D57:I57" si="16">SUM(D58:D62,D64:D65)</f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</row>
    <row r="58" spans="1:9">
      <c r="C58" s="8" t="s">
        <v>106</v>
      </c>
      <c r="D58" s="7">
        <v>0</v>
      </c>
      <c r="E58" s="7">
        <v>0</v>
      </c>
      <c r="F58" s="11">
        <f t="shared" ref="F58:F65" si="17">+D58+E58</f>
        <v>0</v>
      </c>
      <c r="G58" s="9">
        <v>0</v>
      </c>
      <c r="H58" s="9">
        <v>0</v>
      </c>
      <c r="I58" s="7">
        <f>F58-G58</f>
        <v>0</v>
      </c>
    </row>
    <row r="59" spans="1:9">
      <c r="C59" s="8" t="s">
        <v>107</v>
      </c>
      <c r="D59" s="7">
        <v>0</v>
      </c>
      <c r="E59" s="7">
        <v>0</v>
      </c>
      <c r="F59" s="11">
        <f t="shared" si="17"/>
        <v>0</v>
      </c>
      <c r="G59" s="9">
        <v>0</v>
      </c>
      <c r="H59" s="9">
        <v>0</v>
      </c>
      <c r="I59" s="7">
        <f t="shared" ref="I59:I65" si="18">F59-G59</f>
        <v>0</v>
      </c>
    </row>
    <row r="60" spans="1:9">
      <c r="C60" s="8" t="s">
        <v>108</v>
      </c>
      <c r="D60" s="7">
        <v>0</v>
      </c>
      <c r="E60" s="7">
        <v>0</v>
      </c>
      <c r="F60" s="11">
        <f t="shared" si="17"/>
        <v>0</v>
      </c>
      <c r="G60" s="9">
        <v>0</v>
      </c>
      <c r="H60" s="9">
        <v>0</v>
      </c>
      <c r="I60" s="7">
        <f t="shared" si="18"/>
        <v>0</v>
      </c>
    </row>
    <row r="61" spans="1:9">
      <c r="C61" s="8" t="s">
        <v>109</v>
      </c>
      <c r="D61" s="7">
        <v>0</v>
      </c>
      <c r="E61" s="7">
        <v>0</v>
      </c>
      <c r="F61" s="11">
        <f t="shared" si="17"/>
        <v>0</v>
      </c>
      <c r="G61" s="9">
        <v>0</v>
      </c>
      <c r="H61" s="9">
        <v>0</v>
      </c>
      <c r="I61" s="7">
        <f t="shared" si="18"/>
        <v>0</v>
      </c>
    </row>
    <row r="62" spans="1:9">
      <c r="C62" s="8" t="s">
        <v>110</v>
      </c>
      <c r="D62" s="7">
        <v>0</v>
      </c>
      <c r="E62" s="7">
        <v>0</v>
      </c>
      <c r="F62" s="11">
        <f t="shared" si="17"/>
        <v>0</v>
      </c>
      <c r="G62" s="9">
        <v>0</v>
      </c>
      <c r="H62" s="9">
        <v>0</v>
      </c>
      <c r="I62" s="7">
        <f t="shared" si="18"/>
        <v>0</v>
      </c>
    </row>
    <row r="63" spans="1:9">
      <c r="C63" s="8" t="s">
        <v>111</v>
      </c>
      <c r="D63" s="7">
        <v>0</v>
      </c>
      <c r="E63" s="7">
        <v>0</v>
      </c>
      <c r="F63" s="11">
        <f t="shared" si="17"/>
        <v>0</v>
      </c>
      <c r="G63" s="9">
        <v>0</v>
      </c>
      <c r="H63" s="9">
        <v>0</v>
      </c>
      <c r="I63" s="7">
        <f t="shared" si="18"/>
        <v>0</v>
      </c>
    </row>
    <row r="64" spans="1:9">
      <c r="C64" s="8" t="s">
        <v>112</v>
      </c>
      <c r="D64" s="7">
        <v>0</v>
      </c>
      <c r="E64" s="7">
        <v>0</v>
      </c>
      <c r="F64" s="11">
        <f t="shared" si="17"/>
        <v>0</v>
      </c>
      <c r="G64" s="9">
        <v>0</v>
      </c>
      <c r="H64" s="9">
        <v>0</v>
      </c>
      <c r="I64" s="7">
        <f t="shared" si="18"/>
        <v>0</v>
      </c>
    </row>
    <row r="65" spans="1:9">
      <c r="C65" s="8" t="s">
        <v>113</v>
      </c>
      <c r="D65" s="7">
        <v>0</v>
      </c>
      <c r="E65" s="7">
        <v>0</v>
      </c>
      <c r="F65" s="11">
        <f t="shared" si="17"/>
        <v>0</v>
      </c>
      <c r="G65" s="9">
        <v>0</v>
      </c>
      <c r="H65" s="9">
        <v>0</v>
      </c>
      <c r="I65" s="7">
        <f t="shared" si="18"/>
        <v>0</v>
      </c>
    </row>
    <row r="66" spans="1:9">
      <c r="A66">
        <v>8</v>
      </c>
      <c r="C66" s="6" t="s">
        <v>114</v>
      </c>
      <c r="D66" s="7">
        <f t="shared" ref="D66:I66" si="19">SUM(D67:D69)</f>
        <v>0</v>
      </c>
      <c r="E66" s="7">
        <f t="shared" si="19"/>
        <v>150000</v>
      </c>
      <c r="F66" s="7">
        <f t="shared" si="19"/>
        <v>150000</v>
      </c>
      <c r="G66" s="7">
        <f t="shared" si="19"/>
        <v>0</v>
      </c>
      <c r="H66" s="7">
        <f t="shared" si="19"/>
        <v>0</v>
      </c>
      <c r="I66" s="7">
        <f t="shared" si="19"/>
        <v>150000</v>
      </c>
    </row>
    <row r="67" spans="1:9">
      <c r="C67" s="8" t="s">
        <v>115</v>
      </c>
      <c r="D67" s="7">
        <v>0</v>
      </c>
      <c r="E67" s="7">
        <v>0</v>
      </c>
      <c r="F67" s="11">
        <f>+D67+E67</f>
        <v>0</v>
      </c>
      <c r="G67" s="9">
        <v>0</v>
      </c>
      <c r="H67" s="9">
        <v>0</v>
      </c>
      <c r="I67" s="7">
        <f>F67-G67</f>
        <v>0</v>
      </c>
    </row>
    <row r="68" spans="1:9">
      <c r="C68" s="8" t="s">
        <v>116</v>
      </c>
      <c r="D68" s="7">
        <v>0</v>
      </c>
      <c r="E68" s="7">
        <v>0</v>
      </c>
      <c r="F68" s="11">
        <f>+D68+E68</f>
        <v>0</v>
      </c>
      <c r="G68" s="9">
        <v>0</v>
      </c>
      <c r="H68" s="9">
        <v>0</v>
      </c>
      <c r="I68" s="7">
        <f>F68-G68</f>
        <v>0</v>
      </c>
    </row>
    <row r="69" spans="1:9">
      <c r="C69" s="8" t="s">
        <v>117</v>
      </c>
      <c r="D69" s="7">
        <v>0</v>
      </c>
      <c r="E69" s="10">
        <v>150000</v>
      </c>
      <c r="F69" s="11">
        <f>+D69+E69</f>
        <v>150000</v>
      </c>
      <c r="G69" s="9">
        <v>0</v>
      </c>
      <c r="H69" s="9">
        <v>0</v>
      </c>
      <c r="I69" s="7">
        <f>F69-G69</f>
        <v>150000</v>
      </c>
    </row>
    <row r="70" spans="1:9">
      <c r="A70">
        <v>9</v>
      </c>
      <c r="C70" s="6" t="s">
        <v>118</v>
      </c>
      <c r="D70" s="7">
        <f t="shared" ref="D70:I70" si="20">SUM(D71:D77)</f>
        <v>0</v>
      </c>
      <c r="E70" s="7">
        <f t="shared" si="20"/>
        <v>0</v>
      </c>
      <c r="F70" s="7">
        <f t="shared" si="20"/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</row>
    <row r="71" spans="1:9">
      <c r="C71" s="8" t="s">
        <v>119</v>
      </c>
      <c r="D71" s="7">
        <v>0</v>
      </c>
      <c r="E71" s="7">
        <v>0</v>
      </c>
      <c r="F71" s="11">
        <f t="shared" ref="F71:F77" si="21">+D71+E71</f>
        <v>0</v>
      </c>
      <c r="G71" s="9">
        <v>0</v>
      </c>
      <c r="H71" s="9">
        <v>0</v>
      </c>
      <c r="I71" s="7">
        <f>F71-G71</f>
        <v>0</v>
      </c>
    </row>
    <row r="72" spans="1:9">
      <c r="C72" s="8" t="s">
        <v>120</v>
      </c>
      <c r="D72" s="7">
        <v>0</v>
      </c>
      <c r="E72" s="7">
        <v>0</v>
      </c>
      <c r="F72" s="11">
        <f t="shared" si="21"/>
        <v>0</v>
      </c>
      <c r="G72" s="9">
        <v>0</v>
      </c>
      <c r="H72" s="9">
        <v>0</v>
      </c>
      <c r="I72" s="7">
        <f t="shared" ref="I72:I77" si="22">F72-G72</f>
        <v>0</v>
      </c>
    </row>
    <row r="73" spans="1:9">
      <c r="C73" s="8" t="s">
        <v>121</v>
      </c>
      <c r="D73" s="7">
        <v>0</v>
      </c>
      <c r="E73" s="7">
        <v>0</v>
      </c>
      <c r="F73" s="11">
        <f t="shared" si="21"/>
        <v>0</v>
      </c>
      <c r="G73" s="9">
        <v>0</v>
      </c>
      <c r="H73" s="9">
        <v>0</v>
      </c>
      <c r="I73" s="7">
        <f t="shared" si="22"/>
        <v>0</v>
      </c>
    </row>
    <row r="74" spans="1:9">
      <c r="C74" s="8" t="s">
        <v>122</v>
      </c>
      <c r="D74" s="7">
        <v>0</v>
      </c>
      <c r="E74" s="7">
        <v>0</v>
      </c>
      <c r="F74" s="11">
        <f t="shared" si="21"/>
        <v>0</v>
      </c>
      <c r="G74" s="9">
        <v>0</v>
      </c>
      <c r="H74" s="9">
        <v>0</v>
      </c>
      <c r="I74" s="7">
        <f t="shared" si="22"/>
        <v>0</v>
      </c>
    </row>
    <row r="75" spans="1:9">
      <c r="C75" s="8" t="s">
        <v>123</v>
      </c>
      <c r="D75" s="7">
        <v>0</v>
      </c>
      <c r="E75" s="7">
        <v>0</v>
      </c>
      <c r="F75" s="11">
        <f t="shared" si="21"/>
        <v>0</v>
      </c>
      <c r="G75" s="9">
        <v>0</v>
      </c>
      <c r="H75" s="9">
        <v>0</v>
      </c>
      <c r="I75" s="7">
        <f t="shared" si="22"/>
        <v>0</v>
      </c>
    </row>
    <row r="76" spans="1:9">
      <c r="C76" s="8" t="s">
        <v>124</v>
      </c>
      <c r="D76" s="7">
        <v>0</v>
      </c>
      <c r="E76" s="7">
        <v>0</v>
      </c>
      <c r="F76" s="11">
        <f t="shared" si="21"/>
        <v>0</v>
      </c>
      <c r="G76" s="9">
        <v>0</v>
      </c>
      <c r="H76" s="9">
        <v>0</v>
      </c>
      <c r="I76" s="7">
        <f t="shared" si="22"/>
        <v>0</v>
      </c>
    </row>
    <row r="77" spans="1:9">
      <c r="C77" s="8" t="s">
        <v>125</v>
      </c>
      <c r="D77" s="7">
        <v>0</v>
      </c>
      <c r="E77" s="7">
        <v>0</v>
      </c>
      <c r="F77" s="11">
        <f t="shared" si="21"/>
        <v>0</v>
      </c>
      <c r="G77" s="9">
        <v>0</v>
      </c>
      <c r="H77" s="9">
        <v>0</v>
      </c>
      <c r="I77" s="7">
        <f t="shared" si="22"/>
        <v>0</v>
      </c>
    </row>
  </sheetData>
  <dataValidations count="1">
    <dataValidation type="decimal" allowBlank="1" showInputMessage="1" showErrorMessage="1" sqref="D4:I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</cp:lastModifiedBy>
  <dcterms:created xsi:type="dcterms:W3CDTF">2018-04-26T15:50:50Z</dcterms:created>
  <dcterms:modified xsi:type="dcterms:W3CDTF">2019-05-08T16:13:45Z</dcterms:modified>
</cp:coreProperties>
</file>