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20\Informacion Financiera 2020\03 TRIMESTRE\DIGITAL\"/>
    </mc:Choice>
  </mc:AlternateContent>
  <bookViews>
    <workbookView xWindow="0" yWindow="0" windowWidth="19200" windowHeight="119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<sst xmlns="http://schemas.openxmlformats.org/spreadsheetml/2006/main" count="764" uniqueCount="543">
  <si>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</si>
  <si>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</si>
  <si>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</si>
  <si>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</si>
  <si>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</si>
  <si>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</si>
  <si>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</si>
  <si>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</si>
  <si>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</si>
  <si>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</si>
  <si>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</si>
  <si>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</si>
  <si>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</si>
  <si>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</si>
  <si>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</si>
  <si>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</si>
  <si>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</si>
  <si>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</si>
  <si>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</si>
  <si>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</si>
  <si>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</si>
  <si>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</si>
  <si>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</si>
  <si>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</si>
  <si>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</si>
  <si>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</si>
  <si>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</si>
  <si>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</si>
  <si>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</si>
  <si>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</si>
  <si>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</si>
  <si>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</si>
  <si>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</si>
  <si>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</si>
  <si>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</si>
  <si>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</si>
  <si>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</si>
  <si>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</si>
  <si>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</si>
  <si>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</si>
  <si>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</si>
  <si>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</si>
  <si>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</si>
  <si>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</si>
  <si>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</si>
  <si>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</si>
  <si>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</si>
  <si>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</si>
  <si>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</si>
  <si>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</si>
  <si>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</si>
  <si>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</si>
  <si>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</si>
  <si>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</si>
  <si>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</si>
  <si>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</si>
  <si>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</si>
  <si>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</si>
  <si>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</si>
  <si>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</si>
  <si>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</si>
  <si>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</si>
  <si>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</si>
  <si>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</si>
  <si>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</si>
  <si>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</si>
  <si>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</si>
  <si>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</si>
  <si>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</si>
  <si>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</si>
  <si>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</si>
  <si>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</si>
  <si>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</si>
  <si>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</si>
  <si>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</si>
  <si>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</si>
  <si>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</si>
  <si>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</si>
  <si>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</si>
  <si>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</si>
  <si>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</si>
  <si>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</si>
  <si>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</si>
  <si>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</si>
  <si>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</si>
  <si>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</si>
  <si>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</si>
  <si>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</si>
  <si>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</si>
  <si>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</si>
  <si>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</si>
  <si>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</si>
  <si>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</si>
  <si>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</si>
  <si>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</si>
  <si>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</si>
  <si>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</si>
  <si>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</si>
  <si>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</si>
  <si>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</si>
  <si>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</si>
  <si>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</si>
  <si>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</si>
  <si>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</si>
  <si>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</si>
  <si>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</si>
  <si>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</si>
  <si>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</si>
  <si>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</si>
  <si>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</si>
  <si>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</si>
  <si>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</si>
  <si>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</si>
  <si>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</si>
  <si>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</si>
  <si>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</si>
  <si>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</si>
  <si>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</si>
  <si>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</si>
  <si>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</si>
  <si>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</si>
  <si>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</si>
  <si>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</si>
  <si>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</si>
  <si>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</si>
  <si>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</si>
  <si>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</si>
  <si>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</si>
  <si>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</si>
  <si>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</si>
  <si>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</si>
  <si>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</si>
  <si>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</si>
  <si>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</si>
  <si>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</si>
  <si>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</si>
  <si>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</si>
  <si>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</si>
  <si>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</si>
  <si>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</si>
  <si>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</si>
  <si>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</si>
  <si>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</si>
  <si>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</si>
  <si>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</si>
  <si>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</si>
  <si>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</si>
  <si>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</si>
  <si>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</si>
  <si>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</si>
  <si>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</si>
  <si>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</si>
  <si>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</si>
  <si>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</si>
  <si>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</si>
  <si>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</si>
  <si>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</si>
  <si>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</si>
  <si>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</si>
  <si>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</si>
  <si>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</si>
  <si>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</si>
  <si>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</si>
  <si>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</si>
  <si>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</si>
  <si>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</si>
  <si>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</si>
  <si>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</si>
  <si>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</si>
  <si>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</si>
  <si>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</si>
  <si>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</si>
  <si>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</si>
  <si>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</si>
  <si>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</si>
  <si>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</si>
  <si>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</si>
  <si>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</si>
  <si>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</si>
  <si>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</si>
  <si>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</si>
  <si>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</si>
  <si>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</si>
  <si>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</si>
  <si>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</si>
  <si>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</si>
  <si>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</si>
  <si>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</si>
  <si>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</si>
  <si>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</si>
  <si>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</si>
  <si>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</si>
  <si>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</si>
  <si>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</si>
  <si>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</si>
  <si>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</si>
  <si>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</si>
  <si>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</si>
  <si>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</si>
  <si>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</si>
  <si>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</si>
  <si>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</si>
  <si>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</si>
  <si>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</si>
  <si>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</si>
  <si>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</si>
  <si>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</si>
  <si>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</si>
  <si>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</si>
  <si>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</si>
  <si>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</si>
  <si>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</si>
  <si>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</si>
  <si>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</si>
  <si>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</si>
  <si>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</si>
  <si>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</si>
  <si>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</si>
  <si>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</si>
  <si>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</si>
  <si>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</si>
  <si>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</si>
  <si>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</si>
  <si>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</si>
  <si>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</si>
  <si>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</si>
  <si>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</si>
  <si>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</si>
  <si>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</si>
  <si>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</si>
  <si>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</si>
  <si>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</si>
  <si>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</si>
  <si>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</si>
  <si>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</si>
  <si>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</si>
  <si>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</si>
  <si>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</si>
  <si>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</si>
  <si>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</si>
  <si>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</si>
  <si>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</si>
  <si>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</si>
  <si>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</si>
  <si>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</si>
  <si>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</si>
  <si>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</si>
  <si>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</si>
  <si>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</si>
  <si>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</si>
  <si>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</si>
  <si>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</si>
  <si>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</si>
  <si>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</si>
  <si>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</si>
  <si>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</si>
  <si>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</si>
  <si>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</si>
  <si>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</si>
  <si>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</si>
  <si>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</si>
  <si>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</si>
  <si>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</si>
  <si>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</si>
  <si>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</si>
  <si>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</si>
  <si>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</si>
  <si>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</si>
  <si>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</si>
  <si>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</si>
  <si>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</si>
  <si>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</si>
  <si>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</si>
  <si>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</si>
  <si>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</si>
  <si>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</si>
  <si>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</si>
  <si>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</si>
  <si>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</si>
  <si>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</si>
  <si>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</si>
  <si>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</si>
  <si>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</si>
  <si>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</si>
  <si>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</si>
  <si>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</si>
  <si>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</si>
  <si>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</si>
  <si>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</si>
  <si>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</si>
  <si>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</si>
  <si>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</si>
  <si>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</si>
  <si>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</si>
  <si>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</si>
  <si>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</si>
  <si>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</si>
  <si>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</si>
  <si>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</si>
  <si>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</si>
  <si>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</si>
  <si>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</si>
  <si>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</si>
  <si>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</si>
  <si>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</si>
  <si>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</si>
  <si>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</si>
  <si>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</si>
  <si>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</si>
  <si>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</si>
  <si>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</si>
  <si>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</si>
  <si>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</si>
  <si>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</si>
  <si>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</si>
  <si>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</si>
  <si>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</si>
  <si>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</si>
  <si>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</si>
  <si>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</si>
  <si>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</si>
  <si>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</si>
  <si>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</si>
  <si>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</si>
  <si>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</si>
  <si>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</si>
  <si>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</si>
  <si>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</si>
  <si>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</si>
  <si>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</si>
  <si>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</si>
  <si>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</si>
  <si>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</si>
  <si>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</si>
  <si>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</si>
  <si>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</si>
  <si>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</si>
  <si>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</si>
  <si>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</si>
  <si>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</si>
  <si>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</si>
  <si>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</si>
  <si>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</si>
  <si>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</si>
  <si>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</si>
  <si>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</si>
  <si>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</si>
  <si>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</si>
  <si>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</si>
  <si>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</si>
  <si>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</si>
  <si>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</si>
  <si>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</si>
  <si>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</si>
  <si>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</si>
  <si>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</si>
  <si>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</si>
  <si>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</si>
  <si>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</si>
  <si>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</si>
  <si>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</si>
  <si>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</si>
  <si>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</si>
  <si>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</si>
  <si>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</si>
  <si>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</si>
  <si>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</si>
  <si>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</si>
  <si>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</si>
  <si>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</si>
  <si>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</si>
  <si>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</si>
  <si>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</si>
  <si>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</si>
  <si>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</si>
  <si>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</si>
  <si>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</si>
  <si>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</si>
  <si>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</si>
  <si>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</si>
  <si>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</si>
  <si>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</si>
  <si>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</si>
  <si>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</si>
  <si>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</si>
  <si>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</si>
  <si>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</si>
  <si>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</si>
  <si>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</si>
  <si>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</si>
  <si>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</si>
  <si>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</si>
  <si>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</si>
  <si>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</si>
  <si>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</si>
  <si>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</si>
  <si>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</si>
  <si>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</si>
  <si>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</si>
  <si>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</si>
  <si>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</si>
  <si>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</si>
  <si>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</si>
  <si>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</si>
  <si>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</si>
  <si>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</si>
  <si>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</si>
  <si>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</si>
  <si>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</si>
  <si>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</si>
  <si>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</si>
  <si>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</si>
  <si>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</si>
  <si>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</si>
  <si>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</si>
  <si>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</si>
  <si>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</si>
  <si>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</si>
  <si>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</si>
  <si>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</si>
  <si>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</si>
  <si>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</si>
  <si>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</si>
  <si>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</si>
  <si>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</si>
  <si>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</si>
  <si>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</si>
  <si>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</si>
  <si>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</si>
  <si>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</si>
  <si>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</si>
  <si>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</si>
  <si>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</si>
  <si>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</si>
  <si>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</si>
  <si>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</si>
  <si>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</si>
  <si>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</si>
  <si>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</si>
  <si>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</si>
  <si>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</si>
  <si>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</si>
  <si>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</si>
  <si>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</si>
  <si>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</si>
  <si>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</si>
  <si>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</si>
  <si>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</si>
  <si>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</si>
  <si>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</si>
  <si>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</si>
  <si>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</si>
  <si>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</si>
  <si>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</si>
  <si>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</si>
  <si>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</si>
  <si>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</si>
  <si>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</si>
  <si>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</si>
  <si>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</si>
  <si>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</si>
  <si>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</si>
  <si>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</si>
  <si>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</si>
  <si>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</si>
  <si>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</si>
  <si>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</si>
  <si>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</si>
  <si>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</si>
  <si>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</si>
  <si>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</si>
  <si>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</si>
  <si>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</si>
  <si>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</si>
  <si>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</si>
  <si>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</si>
  <si>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</si>
  <si>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</si>
  <si>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</si>
  <si>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</si>
  <si>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</si>
  <si>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</si>
  <si>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</si>
  <si>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</si>
  <si>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</si>
  <si>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</si>
  <si>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</si>
  <si>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</si>
  <si>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</si>
  <si>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</si>
  <si>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</si>
  <si>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</si>
  <si>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</si>
  <si>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</si>
  <si>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</si>
  <si>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</si>
  <si>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</si>
  <si>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</si>
  <si>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</si>
  <si>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</si>
  <si>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</si>
  <si>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</si>
  <si>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</si>
  <si>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</si>
  <si>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</si>
  <si>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</si>
  <si>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</si>
  <si>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</si>
  <si>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</si>
  <si>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</si>
  <si>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</si>
  <si>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</si>
  <si>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</si>
  <si>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</si>
  <si>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</si>
  <si>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</si>
  <si>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</si>
  <si>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</si>
  <si>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</si>
  <si>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</si>
  <si>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</si>
  <si>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</si>
  <si>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</si>
  <si>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</si>
  <si>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</si>
  <si>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</si>
  <si>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</si>
  <si>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</si>
  <si>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</si>
  <si>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</si>
  <si>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</si>
  <si>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</si>
  <si>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</si>
  <si>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</si>
  <si>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</si>
  <si>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</si>
  <si>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</si>
  <si>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</si>
  <si>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</si>
  <si>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</si>
  <si>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</si>
  <si>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SISTEMA PARA EL DESARROLLO INTEGRAL DE LA FAMILIA DEL MUNICIPIO DE SAN MIGUEL DE ALLENDE, GTO.</t>
  </si>
  <si>
    <t>CORRESPONDIENTE 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</si>
</sst>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541</v>
      </c>
      <c r="B1" s="105"/>
      <c r="C1" s="15"/>
      <c r="D1" s="12" t="s">
        <v>130</v>
      </c>
      <c r="E1" s="13">
        <v>2020</v>
      </c>
    </row>
    <row r="2" spans="1:5" ht="18.95" customHeight="1" x14ac:dyDescent="0.2">
      <c r="A2" s="106" t="s">
        <v>442</v>
      </c>
      <c r="B2" s="106"/>
      <c r="C2" s="34"/>
      <c r="D2" s="12" t="s">
        <v>132</v>
      </c>
      <c r="E2" s="15" t="s">
        <v>133</v>
      </c>
    </row>
    <row r="3" spans="1:5" ht="18.95" customHeight="1" x14ac:dyDescent="0.2">
      <c r="A3" s="107" t="s">
        <v>542</v>
      </c>
      <c r="B3" s="107"/>
      <c r="C3" s="15"/>
      <c r="D3" s="12" t="s">
        <v>134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C1" zoomScale="106" zoomScaleNormal="106" workbookViewId="0">
      <selection activeCell="G1" sqref="G1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541</v>
      </c>
      <c r="B1" s="109"/>
      <c r="C1" s="109"/>
      <c r="D1" s="109"/>
      <c r="E1" s="109"/>
      <c r="F1" s="109"/>
      <c r="G1" s="12" t="s">
        <v>130</v>
      </c>
      <c r="H1" s="23">
        <v>2020</v>
      </c>
    </row>
    <row r="2" spans="1:8" s="14" customFormat="1" ht="18.95" customHeight="1" x14ac:dyDescent="0.25">
      <c r="A2" s="108" t="s">
        <v>131</v>
      </c>
      <c r="B2" s="109"/>
      <c r="C2" s="109"/>
      <c r="D2" s="109"/>
      <c r="E2" s="109"/>
      <c r="F2" s="109"/>
      <c r="G2" s="12" t="s">
        <v>132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542</v>
      </c>
      <c r="B3" s="109"/>
      <c r="C3" s="109"/>
      <c r="D3" s="109"/>
      <c r="E3" s="109"/>
      <c r="F3" s="109"/>
      <c r="G3" s="12" t="s">
        <v>134</v>
      </c>
      <c r="H3" s="23">
        <v>3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14619206.67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0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109.87</v>
      </c>
      <c r="D15" s="22">
        <v>188.87</v>
      </c>
      <c r="E15" s="22">
        <v>159.87</v>
      </c>
      <c r="F15" s="22">
        <v>233.03</v>
      </c>
      <c r="G15" s="22">
        <v>131.03</v>
      </c>
    </row>
    <row r="16" spans="1:8" x14ac:dyDescent="0.2">
      <c r="A16" s="20">
        <v>1124</v>
      </c>
      <c r="B16" s="18" t="s">
        <v>141</v>
      </c>
      <c r="C16" s="22">
        <v>182</v>
      </c>
      <c r="D16" s="22">
        <v>182</v>
      </c>
      <c r="E16" s="22">
        <v>182</v>
      </c>
      <c r="F16" s="22">
        <v>182</v>
      </c>
      <c r="G16" s="22">
        <v>182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308335.13</v>
      </c>
      <c r="D20" s="22">
        <v>308335.13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10000</v>
      </c>
      <c r="D21" s="22">
        <v>10000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1047304.01</v>
      </c>
      <c r="D23" s="22">
        <v>1047304.01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149599.22</v>
      </c>
      <c r="D24" s="22">
        <v>149599.22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6317.82</v>
      </c>
      <c r="D26" s="22">
        <v>6317.82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f>SUM(C33:C37)</f>
        <v>150442.28</v>
      </c>
    </row>
    <row r="33" spans="1:8" x14ac:dyDescent="0.2">
      <c r="A33" s="20">
        <v>1141</v>
      </c>
      <c r="B33" s="18" t="s">
        <v>156</v>
      </c>
      <c r="C33" s="22">
        <v>150442.28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f>C42</f>
        <v>323855.88</v>
      </c>
    </row>
    <row r="42" spans="1:8" x14ac:dyDescent="0.2">
      <c r="A42" s="20">
        <v>1151</v>
      </c>
      <c r="B42" s="18" t="s">
        <v>164</v>
      </c>
      <c r="C42" s="22">
        <v>323855.88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f>SUM(C55:C61)</f>
        <v>40445768.100000001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170</v>
      </c>
      <c r="C55" s="22">
        <v>1433662.72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21166623.940000001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17845481.440000001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f>SUM(C63:C70)</f>
        <v>12175965.699999999</v>
      </c>
      <c r="D62" s="22">
        <f t="shared" ref="D62:E62" si="0">SUM(D63:D70)</f>
        <v>0</v>
      </c>
      <c r="E62" s="22">
        <f t="shared" si="0"/>
        <v>-4349659.2299999995</v>
      </c>
    </row>
    <row r="63" spans="1:9" x14ac:dyDescent="0.2">
      <c r="A63" s="20">
        <v>1241</v>
      </c>
      <c r="B63" s="18" t="s">
        <v>178</v>
      </c>
      <c r="C63" s="22">
        <v>3831882.78</v>
      </c>
      <c r="D63" s="22">
        <v>0</v>
      </c>
      <c r="E63" s="22">
        <v>-700070.93</v>
      </c>
    </row>
    <row r="64" spans="1:9" x14ac:dyDescent="0.2">
      <c r="A64" s="20">
        <v>1242</v>
      </c>
      <c r="B64" s="18" t="s">
        <v>179</v>
      </c>
      <c r="C64" s="22">
        <v>1358508.2</v>
      </c>
      <c r="D64" s="22">
        <v>0</v>
      </c>
      <c r="E64" s="22">
        <v>-301541.95</v>
      </c>
    </row>
    <row r="65" spans="1:9" x14ac:dyDescent="0.2">
      <c r="A65" s="20">
        <v>1243</v>
      </c>
      <c r="B65" s="18" t="s">
        <v>180</v>
      </c>
      <c r="C65" s="22">
        <v>510241.87</v>
      </c>
      <c r="D65" s="22">
        <v>0</v>
      </c>
      <c r="E65" s="22">
        <v>-104873.55</v>
      </c>
    </row>
    <row r="66" spans="1:9" x14ac:dyDescent="0.2">
      <c r="A66" s="20">
        <v>1244</v>
      </c>
      <c r="B66" s="18" t="s">
        <v>181</v>
      </c>
      <c r="C66" s="22">
        <v>6232044.7999999998</v>
      </c>
      <c r="D66" s="22">
        <v>0</v>
      </c>
      <c r="E66" s="22">
        <v>-3229305.74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243288.05</v>
      </c>
      <c r="D68" s="22">
        <v>0</v>
      </c>
      <c r="E68" s="22">
        <v>-13867.06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f>SUM(C75:C79)</f>
        <v>9256.7999999999993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188</v>
      </c>
      <c r="C75" s="22">
        <v>9256.7999999999993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f>SUM(C91:C92)</f>
        <v>0</v>
      </c>
    </row>
    <row r="91" spans="1:8" x14ac:dyDescent="0.2">
      <c r="A91" s="20">
        <v>1161</v>
      </c>
      <c r="B91" s="18" t="s">
        <v>202</v>
      </c>
      <c r="C91" s="22">
        <v>0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f>SUM(C97:C100)</f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f>SUM(C104:C106)</f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f>SUM(C111:C119)</f>
        <v>864567.6399999999</v>
      </c>
      <c r="D110" s="22">
        <f>SUM(D111:D119)</f>
        <v>864567.6399999999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211</v>
      </c>
      <c r="C111" s="22">
        <v>102119.22</v>
      </c>
      <c r="D111" s="22">
        <f>C111</f>
        <v>102119.22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139126.75</v>
      </c>
      <c r="D112" s="22">
        <f t="shared" ref="D112:D119" si="1">C112</f>
        <v>139126.75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267852.03000000003</v>
      </c>
      <c r="D115" s="22">
        <f t="shared" si="1"/>
        <v>267852.03000000003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187461.44</v>
      </c>
      <c r="D117" s="22">
        <f t="shared" si="1"/>
        <v>187461.44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168008.2</v>
      </c>
      <c r="D119" s="22">
        <f t="shared" si="1"/>
        <v>168008.2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f>SUM(C128:C133)</f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f>SUM(C135:C140)</f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f>SUM(C147:C149)</f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541</v>
      </c>
      <c r="B1" s="106"/>
      <c r="C1" s="106"/>
      <c r="D1" s="12" t="s">
        <v>130</v>
      </c>
      <c r="E1" s="23">
        <v>2020</v>
      </c>
    </row>
    <row r="2" spans="1:5" s="14" customFormat="1" ht="18.95" customHeight="1" x14ac:dyDescent="0.25">
      <c r="A2" s="106" t="s">
        <v>244</v>
      </c>
      <c r="B2" s="106"/>
      <c r="C2" s="106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542</v>
      </c>
      <c r="B3" s="106"/>
      <c r="C3" s="106"/>
      <c r="D3" s="12" t="s">
        <v>134</v>
      </c>
      <c r="E3" s="23">
        <v>3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1290051.27</v>
      </c>
      <c r="D8" s="100"/>
      <c r="E8" s="47"/>
    </row>
    <row r="9" spans="1:5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450756.27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450756.27</v>
      </c>
      <c r="D35" s="100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839295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454</v>
      </c>
      <c r="C49" s="53">
        <v>839295</v>
      </c>
      <c r="D49" s="100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f>+C59+C65</f>
        <v>27822034</v>
      </c>
      <c r="D58" s="100"/>
      <c r="E58" s="47"/>
    </row>
    <row r="59" spans="1:5" ht="22.5" x14ac:dyDescent="0.2">
      <c r="A59" s="48">
        <v>4210</v>
      </c>
      <c r="B59" s="50" t="s">
        <v>461</v>
      </c>
      <c r="C59" s="53">
        <f>SUM(C60:C64)</f>
        <v>727825.5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727825.5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27094208.5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27094208.5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f>C74+C77+C83+C85+C87</f>
        <v>7597190.7999999998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f>SUM(C88:C94)</f>
        <v>7597190.7999999998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7597190.7999999998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</f>
        <v>19122712.289999999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15613414.460000001</v>
      </c>
      <c r="D100" s="55">
        <f>C100/$C$99</f>
        <v>0.8164853512001462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12206062.620000001</v>
      </c>
      <c r="D101" s="55">
        <f t="shared" ref="D101:D164" si="0">C101/$C$99</f>
        <v>0.63830184938686862</v>
      </c>
      <c r="E101" s="54"/>
    </row>
    <row r="102" spans="1:5" x14ac:dyDescent="0.2">
      <c r="A102" s="52">
        <v>5111</v>
      </c>
      <c r="B102" s="49" t="s">
        <v>303</v>
      </c>
      <c r="C102" s="53">
        <v>8307179.9299999997</v>
      </c>
      <c r="D102" s="55">
        <f t="shared" si="0"/>
        <v>0.4344143134101402</v>
      </c>
      <c r="E102" s="54"/>
    </row>
    <row r="103" spans="1:5" x14ac:dyDescent="0.2">
      <c r="A103" s="52">
        <v>5112</v>
      </c>
      <c r="B103" s="49" t="s">
        <v>304</v>
      </c>
      <c r="C103" s="53">
        <v>3263444.89</v>
      </c>
      <c r="D103" s="55">
        <f t="shared" si="0"/>
        <v>0.17065805522298114</v>
      </c>
      <c r="E103" s="54"/>
    </row>
    <row r="104" spans="1:5" x14ac:dyDescent="0.2">
      <c r="A104" s="52">
        <v>5113</v>
      </c>
      <c r="B104" s="49" t="s">
        <v>305</v>
      </c>
      <c r="C104" s="53">
        <v>343489.8</v>
      </c>
      <c r="D104" s="55">
        <f t="shared" si="0"/>
        <v>1.7962399621502645E-2</v>
      </c>
      <c r="E104" s="54"/>
    </row>
    <row r="105" spans="1:5" x14ac:dyDescent="0.2">
      <c r="A105" s="52">
        <v>5114</v>
      </c>
      <c r="B105" s="49" t="s">
        <v>306</v>
      </c>
      <c r="C105" s="53">
        <v>0</v>
      </c>
      <c r="D105" s="55">
        <f t="shared" si="0"/>
        <v>0</v>
      </c>
      <c r="E105" s="54"/>
    </row>
    <row r="106" spans="1:5" x14ac:dyDescent="0.2">
      <c r="A106" s="52">
        <v>5115</v>
      </c>
      <c r="B106" s="49" t="s">
        <v>307</v>
      </c>
      <c r="C106" s="53">
        <v>291948</v>
      </c>
      <c r="D106" s="55">
        <f t="shared" si="0"/>
        <v>1.5267081132244552E-2</v>
      </c>
      <c r="E106" s="54"/>
    </row>
    <row r="107" spans="1:5" x14ac:dyDescent="0.2">
      <c r="A107" s="52">
        <v>5116</v>
      </c>
      <c r="B107" s="49" t="s">
        <v>308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1646655.8199999998</v>
      </c>
      <c r="D108" s="55">
        <f t="shared" si="0"/>
        <v>8.6109951089997805E-2</v>
      </c>
      <c r="E108" s="54"/>
    </row>
    <row r="109" spans="1:5" x14ac:dyDescent="0.2">
      <c r="A109" s="52">
        <v>5121</v>
      </c>
      <c r="B109" s="49" t="s">
        <v>310</v>
      </c>
      <c r="C109" s="53">
        <v>314554.42</v>
      </c>
      <c r="D109" s="55">
        <f t="shared" si="0"/>
        <v>1.6449257575479635E-2</v>
      </c>
      <c r="E109" s="54"/>
    </row>
    <row r="110" spans="1:5" x14ac:dyDescent="0.2">
      <c r="A110" s="52">
        <v>5122</v>
      </c>
      <c r="B110" s="49" t="s">
        <v>311</v>
      </c>
      <c r="C110" s="53">
        <v>208180.25</v>
      </c>
      <c r="D110" s="55">
        <f t="shared" si="0"/>
        <v>1.0886544065658796E-2</v>
      </c>
      <c r="E110" s="54"/>
    </row>
    <row r="111" spans="1:5" x14ac:dyDescent="0.2">
      <c r="A111" s="52">
        <v>5123</v>
      </c>
      <c r="B111" s="49" t="s">
        <v>312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313</v>
      </c>
      <c r="C112" s="53">
        <v>47330.5</v>
      </c>
      <c r="D112" s="55">
        <f t="shared" si="0"/>
        <v>2.4750934533879347E-3</v>
      </c>
      <c r="E112" s="54"/>
    </row>
    <row r="113" spans="1:5" x14ac:dyDescent="0.2">
      <c r="A113" s="52">
        <v>5125</v>
      </c>
      <c r="B113" s="49" t="s">
        <v>314</v>
      </c>
      <c r="C113" s="53">
        <v>398627.34</v>
      </c>
      <c r="D113" s="55">
        <f t="shared" si="0"/>
        <v>2.0845753152310804E-2</v>
      </c>
      <c r="E113" s="54"/>
    </row>
    <row r="114" spans="1:5" x14ac:dyDescent="0.2">
      <c r="A114" s="52">
        <v>5126</v>
      </c>
      <c r="B114" s="49" t="s">
        <v>315</v>
      </c>
      <c r="C114" s="53">
        <v>503764.91</v>
      </c>
      <c r="D114" s="55">
        <f t="shared" si="0"/>
        <v>2.6343800103264536E-2</v>
      </c>
      <c r="E114" s="54"/>
    </row>
    <row r="115" spans="1:5" x14ac:dyDescent="0.2">
      <c r="A115" s="52">
        <v>5127</v>
      </c>
      <c r="B115" s="49" t="s">
        <v>316</v>
      </c>
      <c r="C115" s="53">
        <v>54235.44</v>
      </c>
      <c r="D115" s="55">
        <f t="shared" si="0"/>
        <v>2.8361792604264511E-3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119962.96</v>
      </c>
      <c r="D117" s="55">
        <f t="shared" si="0"/>
        <v>6.2733234794696592E-3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1760696.02</v>
      </c>
      <c r="D118" s="55">
        <f t="shared" si="0"/>
        <v>9.2073550723279746E-2</v>
      </c>
      <c r="E118" s="54"/>
    </row>
    <row r="119" spans="1:5" x14ac:dyDescent="0.2">
      <c r="A119" s="52">
        <v>5131</v>
      </c>
      <c r="B119" s="49" t="s">
        <v>320</v>
      </c>
      <c r="C119" s="53">
        <v>437275.95</v>
      </c>
      <c r="D119" s="55">
        <f t="shared" si="0"/>
        <v>2.2866837264955787E-2</v>
      </c>
      <c r="E119" s="54"/>
    </row>
    <row r="120" spans="1:5" x14ac:dyDescent="0.2">
      <c r="A120" s="52">
        <v>5132</v>
      </c>
      <c r="B120" s="49" t="s">
        <v>321</v>
      </c>
      <c r="C120" s="53">
        <v>69600</v>
      </c>
      <c r="D120" s="55">
        <f t="shared" si="0"/>
        <v>3.6396510570520122E-3</v>
      </c>
      <c r="E120" s="54"/>
    </row>
    <row r="121" spans="1:5" x14ac:dyDescent="0.2">
      <c r="A121" s="52">
        <v>5133</v>
      </c>
      <c r="B121" s="49" t="s">
        <v>322</v>
      </c>
      <c r="C121" s="53">
        <v>233022.34</v>
      </c>
      <c r="D121" s="55">
        <f t="shared" si="0"/>
        <v>1.2185632271519158E-2</v>
      </c>
      <c r="E121" s="54"/>
    </row>
    <row r="122" spans="1:5" x14ac:dyDescent="0.2">
      <c r="A122" s="52">
        <v>5134</v>
      </c>
      <c r="B122" s="49" t="s">
        <v>323</v>
      </c>
      <c r="C122" s="53">
        <v>189474.45</v>
      </c>
      <c r="D122" s="55">
        <f t="shared" si="0"/>
        <v>9.9083460090064468E-3</v>
      </c>
      <c r="E122" s="54"/>
    </row>
    <row r="123" spans="1:5" x14ac:dyDescent="0.2">
      <c r="A123" s="52">
        <v>5135</v>
      </c>
      <c r="B123" s="49" t="s">
        <v>324</v>
      </c>
      <c r="C123" s="53">
        <v>332471.19</v>
      </c>
      <c r="D123" s="55">
        <f t="shared" si="0"/>
        <v>1.738619422590288E-2</v>
      </c>
      <c r="E123" s="54"/>
    </row>
    <row r="124" spans="1:5" x14ac:dyDescent="0.2">
      <c r="A124" s="52">
        <v>5136</v>
      </c>
      <c r="B124" s="49" t="s">
        <v>325</v>
      </c>
      <c r="C124" s="53">
        <v>31482.400000000001</v>
      </c>
      <c r="D124" s="55">
        <f t="shared" si="0"/>
        <v>1.646335494806527E-3</v>
      </c>
      <c r="E124" s="54"/>
    </row>
    <row r="125" spans="1:5" x14ac:dyDescent="0.2">
      <c r="A125" s="52">
        <v>5137</v>
      </c>
      <c r="B125" s="49" t="s">
        <v>326</v>
      </c>
      <c r="C125" s="53">
        <v>58944.84</v>
      </c>
      <c r="D125" s="55">
        <f t="shared" si="0"/>
        <v>3.0824518565195648E-3</v>
      </c>
      <c r="E125" s="54"/>
    </row>
    <row r="126" spans="1:5" x14ac:dyDescent="0.2">
      <c r="A126" s="52">
        <v>5138</v>
      </c>
      <c r="B126" s="49" t="s">
        <v>327</v>
      </c>
      <c r="C126" s="53">
        <v>130085.85</v>
      </c>
      <c r="D126" s="55">
        <f t="shared" si="0"/>
        <v>6.8026882393679529E-3</v>
      </c>
      <c r="E126" s="54"/>
    </row>
    <row r="127" spans="1:5" x14ac:dyDescent="0.2">
      <c r="A127" s="52">
        <v>5139</v>
      </c>
      <c r="B127" s="49" t="s">
        <v>328</v>
      </c>
      <c r="C127" s="53">
        <v>278339</v>
      </c>
      <c r="D127" s="55">
        <f t="shared" si="0"/>
        <v>1.4555414304149425E-2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3477297.83</v>
      </c>
      <c r="D128" s="55">
        <f t="shared" si="0"/>
        <v>0.18184124601500243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281</v>
      </c>
      <c r="C138" s="53">
        <f>SUM(C139:C142)</f>
        <v>3379591.43</v>
      </c>
      <c r="D138" s="55">
        <f t="shared" si="0"/>
        <v>0.17673180345694572</v>
      </c>
      <c r="E138" s="54"/>
    </row>
    <row r="139" spans="1:5" x14ac:dyDescent="0.2">
      <c r="A139" s="52">
        <v>5241</v>
      </c>
      <c r="B139" s="49" t="s">
        <v>338</v>
      </c>
      <c r="C139" s="53">
        <v>3154591.43</v>
      </c>
      <c r="D139" s="55">
        <f t="shared" si="0"/>
        <v>0.1649656901259586</v>
      </c>
      <c r="E139" s="54"/>
    </row>
    <row r="140" spans="1:5" x14ac:dyDescent="0.2">
      <c r="A140" s="52">
        <v>5242</v>
      </c>
      <c r="B140" s="49" t="s">
        <v>339</v>
      </c>
      <c r="C140" s="53">
        <v>225000</v>
      </c>
      <c r="D140" s="55">
        <f t="shared" si="0"/>
        <v>1.1766113330987107E-2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282</v>
      </c>
      <c r="C143" s="53">
        <f>SUM(C144:C146)</f>
        <v>97706.4</v>
      </c>
      <c r="D143" s="55">
        <f t="shared" si="0"/>
        <v>5.1094425580567055E-3</v>
      </c>
      <c r="E143" s="54"/>
    </row>
    <row r="144" spans="1:5" x14ac:dyDescent="0.2">
      <c r="A144" s="52">
        <v>5251</v>
      </c>
      <c r="B144" s="49" t="s">
        <v>342</v>
      </c>
      <c r="C144" s="53">
        <v>97706.4</v>
      </c>
      <c r="D144" s="55">
        <f t="shared" si="0"/>
        <v>5.1094425580567055E-3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359</v>
      </c>
      <c r="C161" s="53">
        <f>C162+C165+C168</f>
        <v>32000</v>
      </c>
      <c r="D161" s="55">
        <f t="shared" si="0"/>
        <v>1.6734027848514998E-3</v>
      </c>
      <c r="E161" s="54"/>
    </row>
    <row r="162" spans="1:5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277</v>
      </c>
      <c r="C168" s="53">
        <f>SUM(C169:C170)</f>
        <v>32000</v>
      </c>
      <c r="D168" s="55">
        <f t="shared" si="1"/>
        <v>1.6734027848514998E-3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365</v>
      </c>
      <c r="C170" s="53">
        <v>32000</v>
      </c>
      <c r="D170" s="55">
        <f t="shared" si="1"/>
        <v>1.6734027848514998E-3</v>
      </c>
      <c r="E170" s="54"/>
    </row>
    <row r="171" spans="1:5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380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381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388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541</v>
      </c>
      <c r="B1" s="110"/>
      <c r="C1" s="110"/>
      <c r="D1" s="25" t="s">
        <v>130</v>
      </c>
      <c r="E1" s="26">
        <v>2020</v>
      </c>
    </row>
    <row r="2" spans="1:5" ht="18.95" customHeight="1" x14ac:dyDescent="0.2">
      <c r="A2" s="110" t="s">
        <v>409</v>
      </c>
      <c r="B2" s="110"/>
      <c r="C2" s="110"/>
      <c r="D2" s="25" t="s">
        <v>132</v>
      </c>
      <c r="E2" s="26" t="str">
        <f>ESF!H2</f>
        <v>Trimestral</v>
      </c>
    </row>
    <row r="3" spans="1:5" ht="18.95" customHeight="1" x14ac:dyDescent="0.2">
      <c r="A3" s="110" t="s">
        <v>542</v>
      </c>
      <c r="B3" s="110"/>
      <c r="C3" s="110"/>
      <c r="D3" s="25" t="s">
        <v>134</v>
      </c>
      <c r="E3" s="26">
        <v>3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0</v>
      </c>
    </row>
    <row r="9" spans="1:5" x14ac:dyDescent="0.2">
      <c r="A9" s="31">
        <v>3120</v>
      </c>
      <c r="B9" s="27" t="s">
        <v>410</v>
      </c>
      <c r="C9" s="32">
        <v>5170746.6399999997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17586563.780000001</v>
      </c>
    </row>
    <row r="15" spans="1:5" x14ac:dyDescent="0.2">
      <c r="A15" s="31">
        <v>3220</v>
      </c>
      <c r="B15" s="27" t="s">
        <v>414</v>
      </c>
      <c r="C15" s="32">
        <v>42650514.810000002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f>SUM(C22:C24)</f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f>SUM(C26:C27)</f>
        <v>105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105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541</v>
      </c>
      <c r="B1" s="110"/>
      <c r="C1" s="110"/>
      <c r="D1" s="25" t="s">
        <v>130</v>
      </c>
      <c r="E1" s="26">
        <v>2020</v>
      </c>
    </row>
    <row r="2" spans="1:5" s="33" customFormat="1" ht="18.95" customHeight="1" x14ac:dyDescent="0.25">
      <c r="A2" s="110" t="s">
        <v>427</v>
      </c>
      <c r="B2" s="110"/>
      <c r="C2" s="110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0" t="s">
        <v>542</v>
      </c>
      <c r="B3" s="110"/>
      <c r="C3" s="110"/>
      <c r="D3" s="25" t="s">
        <v>134</v>
      </c>
      <c r="E3" s="26">
        <v>3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2073212.1</v>
      </c>
      <c r="D9" s="32">
        <v>1938563.73</v>
      </c>
    </row>
    <row r="10" spans="1:5" x14ac:dyDescent="0.2">
      <c r="A10" s="31">
        <v>1113</v>
      </c>
      <c r="B10" s="27" t="s">
        <v>430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136</v>
      </c>
      <c r="C11" s="32">
        <v>14619206.67</v>
      </c>
      <c r="D11" s="32">
        <v>12810598.720000001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16692418.77</v>
      </c>
      <c r="D15" s="32">
        <f>SUM(D8:D14)</f>
        <v>14749162.450000001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40445768.100000001</v>
      </c>
    </row>
    <row r="21" spans="1:5" x14ac:dyDescent="0.2">
      <c r="A21" s="31">
        <v>1231</v>
      </c>
      <c r="B21" s="27" t="s">
        <v>170</v>
      </c>
      <c r="C21" s="32">
        <v>1433662.72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21166623.940000001</v>
      </c>
    </row>
    <row r="24" spans="1:5" x14ac:dyDescent="0.2">
      <c r="A24" s="31">
        <v>1234</v>
      </c>
      <c r="B24" s="27" t="s">
        <v>173</v>
      </c>
      <c r="C24" s="32">
        <v>0</v>
      </c>
    </row>
    <row r="25" spans="1:5" x14ac:dyDescent="0.2">
      <c r="A25" s="31">
        <v>1235</v>
      </c>
      <c r="B25" s="27" t="s">
        <v>174</v>
      </c>
      <c r="C25" s="32">
        <v>0</v>
      </c>
    </row>
    <row r="26" spans="1:5" x14ac:dyDescent="0.2">
      <c r="A26" s="31">
        <v>1236</v>
      </c>
      <c r="B26" s="27" t="s">
        <v>175</v>
      </c>
      <c r="C26" s="32">
        <v>17845481.440000001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12175965.699999999</v>
      </c>
    </row>
    <row r="29" spans="1:5" x14ac:dyDescent="0.2">
      <c r="A29" s="31">
        <v>1241</v>
      </c>
      <c r="B29" s="27" t="s">
        <v>178</v>
      </c>
      <c r="C29" s="32">
        <v>3831882.78</v>
      </c>
    </row>
    <row r="30" spans="1:5" x14ac:dyDescent="0.2">
      <c r="A30" s="31">
        <v>1242</v>
      </c>
      <c r="B30" s="27" t="s">
        <v>179</v>
      </c>
      <c r="C30" s="32">
        <v>1358508.2</v>
      </c>
    </row>
    <row r="31" spans="1:5" x14ac:dyDescent="0.2">
      <c r="A31" s="31">
        <v>1243</v>
      </c>
      <c r="B31" s="27" t="s">
        <v>180</v>
      </c>
      <c r="C31" s="32">
        <v>510241.87</v>
      </c>
    </row>
    <row r="32" spans="1:5" x14ac:dyDescent="0.2">
      <c r="A32" s="31">
        <v>1244</v>
      </c>
      <c r="B32" s="27" t="s">
        <v>181</v>
      </c>
      <c r="C32" s="32">
        <v>6232044.7999999998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243288.05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9256.7999999999993</v>
      </c>
    </row>
    <row r="38" spans="1:5" x14ac:dyDescent="0.2">
      <c r="A38" s="31">
        <v>1251</v>
      </c>
      <c r="B38" s="27" t="s">
        <v>188</v>
      </c>
      <c r="C38" s="32">
        <v>9256.7999999999993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0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541</v>
      </c>
      <c r="B1" s="112"/>
      <c r="C1" s="113"/>
    </row>
    <row r="2" spans="1:3" s="35" customFormat="1" ht="18" customHeight="1" x14ac:dyDescent="0.25">
      <c r="A2" s="114" t="s">
        <v>439</v>
      </c>
      <c r="B2" s="115"/>
      <c r="C2" s="116"/>
    </row>
    <row r="3" spans="1:3" s="35" customFormat="1" ht="18" customHeight="1" x14ac:dyDescent="0.25">
      <c r="A3" s="114" t="s">
        <v>542</v>
      </c>
      <c r="B3" s="115"/>
      <c r="C3" s="116"/>
    </row>
    <row r="4" spans="1:3" s="38" customFormat="1" ht="18" customHeight="1" x14ac:dyDescent="0.2">
      <c r="A4" s="117" t="s">
        <v>435</v>
      </c>
      <c r="B4" s="118"/>
      <c r="C4" s="119"/>
    </row>
    <row r="5" spans="1:3" s="36" customFormat="1" x14ac:dyDescent="0.2">
      <c r="A5" s="56" t="s">
        <v>470</v>
      </c>
      <c r="B5" s="56"/>
      <c r="C5" s="57">
        <v>36709276.07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36709276.07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541</v>
      </c>
      <c r="B1" s="121"/>
      <c r="C1" s="122"/>
    </row>
    <row r="2" spans="1:3" s="39" customFormat="1" ht="18.95" customHeight="1" x14ac:dyDescent="0.25">
      <c r="A2" s="123" t="s">
        <v>440</v>
      </c>
      <c r="B2" s="124"/>
      <c r="C2" s="125"/>
    </row>
    <row r="3" spans="1:3" s="39" customFormat="1" ht="18.95" customHeight="1" x14ac:dyDescent="0.25">
      <c r="A3" s="123" t="s">
        <v>542</v>
      </c>
      <c r="B3" s="124"/>
      <c r="C3" s="125"/>
    </row>
    <row r="4" spans="1:3" s="40" customFormat="1" x14ac:dyDescent="0.2">
      <c r="A4" s="117" t="s">
        <v>435</v>
      </c>
      <c r="B4" s="118"/>
      <c r="C4" s="119"/>
    </row>
    <row r="5" spans="1:3" x14ac:dyDescent="0.2">
      <c r="A5" s="87" t="s">
        <v>483</v>
      </c>
      <c r="B5" s="56"/>
      <c r="C5" s="80">
        <v>33586216.840000004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f>SUM(C8:C28)</f>
        <v>14463504.550000001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72993.679999999993</v>
      </c>
    </row>
    <row r="11" spans="1:3" x14ac:dyDescent="0.2">
      <c r="A11" s="97">
        <v>2.4</v>
      </c>
      <c r="B11" s="79" t="s">
        <v>179</v>
      </c>
      <c r="C11" s="90">
        <v>157717.44</v>
      </c>
    </row>
    <row r="12" spans="1:3" x14ac:dyDescent="0.2">
      <c r="A12" s="97">
        <v>2.5</v>
      </c>
      <c r="B12" s="79" t="s">
        <v>180</v>
      </c>
      <c r="C12" s="90">
        <v>63307.62</v>
      </c>
    </row>
    <row r="13" spans="1:3" x14ac:dyDescent="0.2">
      <c r="A13" s="97">
        <v>2.6</v>
      </c>
      <c r="B13" s="79" t="s">
        <v>181</v>
      </c>
      <c r="C13" s="90">
        <v>0</v>
      </c>
    </row>
    <row r="14" spans="1:3" x14ac:dyDescent="0.2">
      <c r="A14" s="97">
        <v>2.7</v>
      </c>
      <c r="B14" s="79" t="s">
        <v>182</v>
      </c>
      <c r="C14" s="90">
        <v>0</v>
      </c>
    </row>
    <row r="15" spans="1:3" x14ac:dyDescent="0.2">
      <c r="A15" s="97">
        <v>2.8</v>
      </c>
      <c r="B15" s="79" t="s">
        <v>183</v>
      </c>
      <c r="C15" s="90">
        <v>38626.43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0</v>
      </c>
    </row>
    <row r="19" spans="1:3" x14ac:dyDescent="0.2">
      <c r="A19" s="97" t="s">
        <v>516</v>
      </c>
      <c r="B19" s="79" t="s">
        <v>487</v>
      </c>
      <c r="C19" s="90">
        <v>0</v>
      </c>
    </row>
    <row r="20" spans="1:3" x14ac:dyDescent="0.2">
      <c r="A20" s="97" t="s">
        <v>517</v>
      </c>
      <c r="B20" s="79" t="s">
        <v>488</v>
      </c>
      <c r="C20" s="90">
        <v>14130859.380000001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0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f>SUM(C31:C37)</f>
        <v>0</v>
      </c>
    </row>
    <row r="31" spans="1:3" x14ac:dyDescent="0.2">
      <c r="A31" s="97" t="s">
        <v>505</v>
      </c>
      <c r="B31" s="79" t="s">
        <v>381</v>
      </c>
      <c r="C31" s="90">
        <v>0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19122712.290000003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541</v>
      </c>
      <c r="B1" s="126"/>
      <c r="C1" s="126"/>
      <c r="D1" s="126"/>
      <c r="E1" s="126"/>
      <c r="F1" s="126"/>
      <c r="G1" s="25" t="s">
        <v>130</v>
      </c>
      <c r="H1" s="26">
        <v>2020</v>
      </c>
    </row>
    <row r="2" spans="1:10" ht="18.95" customHeight="1" x14ac:dyDescent="0.2">
      <c r="A2" s="110" t="s">
        <v>441</v>
      </c>
      <c r="B2" s="126"/>
      <c r="C2" s="126"/>
      <c r="D2" s="126"/>
      <c r="E2" s="126"/>
      <c r="F2" s="126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27" t="s">
        <v>542</v>
      </c>
      <c r="B3" s="128"/>
      <c r="C3" s="128"/>
      <c r="D3" s="128"/>
      <c r="E3" s="128"/>
      <c r="F3" s="128"/>
      <c r="G3" s="25" t="s">
        <v>134</v>
      </c>
      <c r="H3" s="26">
        <v>3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2019-02-13T21:19:08Z</cp:lastPrinted>
  <dcterms:created xsi:type="dcterms:W3CDTF">2012-12-11T20:36:24Z</dcterms:created>
  <dcterms:modified xsi:type="dcterms:W3CDTF">2020-10-26T18:22:32Z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