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2 TRIMESTRE\DIGITAL\"/>
    </mc:Choice>
  </mc:AlternateContent>
  <bookViews>
    <workbookView xWindow="0" yWindow="0" windowWidth="19195" windowHeight="11941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<sst xmlns="http://schemas.openxmlformats.org/spreadsheetml/2006/main" count="892" uniqueCount="628">
  <si>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</si>
  <si>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</si>
  <si>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</si>
  <si>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</si>
  <si>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</si>
  <si>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</si>
  <si>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</si>
  <si>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</si>
  <si>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</si>
  <si>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</si>
  <si>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</si>
  <si>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</si>
  <si>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</si>
  <si>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</si>
  <si>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</si>
  <si>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</si>
  <si>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</si>
  <si>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</si>
  <si>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</si>
  <si>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</si>
  <si>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</si>
  <si>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</si>
  <si>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</si>
  <si>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</si>
  <si>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</si>
  <si>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</si>
  <si>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</si>
  <si>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</si>
  <si>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</si>
  <si>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</si>
  <si>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</si>
  <si>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</si>
  <si>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</si>
  <si>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</si>
  <si>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</si>
  <si>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</si>
  <si>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</si>
  <si>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</si>
  <si>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</si>
  <si>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</si>
  <si>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</si>
  <si>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</si>
  <si>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</si>
  <si>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</si>
  <si>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</si>
  <si>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</si>
  <si>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</si>
  <si>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</si>
  <si>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</si>
  <si>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</si>
  <si>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</si>
  <si>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</si>
  <si>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</si>
  <si>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</si>
  <si>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</si>
  <si>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</si>
  <si>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</si>
  <si>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</si>
  <si>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</si>
  <si>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</si>
  <si>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</si>
  <si>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</si>
  <si>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</si>
  <si>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</si>
  <si>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</si>
  <si>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</si>
  <si>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</si>
  <si>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</si>
  <si>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</si>
  <si>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</si>
  <si>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</si>
  <si>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</si>
  <si>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</si>
  <si>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</si>
  <si>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</si>
  <si>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</si>
  <si>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</si>
  <si>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</si>
  <si>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</si>
  <si>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</si>
  <si>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</si>
  <si>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</si>
  <si>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</si>
  <si>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</si>
  <si>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</si>
  <si>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</si>
  <si>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</si>
  <si>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</si>
  <si>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</si>
  <si>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</si>
  <si>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</si>
  <si>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</si>
  <si>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</si>
  <si>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</si>
  <si>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</si>
  <si>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</si>
  <si>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</si>
  <si>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</si>
  <si>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</si>
  <si>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</si>
  <si>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</si>
  <si>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</si>
  <si>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</si>
  <si>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</si>
  <si>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</si>
  <si>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</si>
  <si>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</si>
  <si>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</si>
  <si>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</si>
  <si>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</si>
  <si>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</si>
  <si>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</si>
  <si>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</si>
  <si>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</si>
  <si>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</si>
  <si>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</si>
  <si>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</si>
  <si>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</si>
  <si>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</si>
  <si>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</si>
  <si>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</si>
  <si>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</si>
  <si>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</si>
  <si>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</si>
  <si>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</si>
  <si>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</si>
  <si>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</si>
  <si>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</si>
  <si>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</si>
  <si>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</si>
  <si>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</si>
  <si>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</si>
  <si>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</si>
  <si>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</si>
  <si>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</si>
  <si>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</si>
  <si>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</si>
  <si>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</si>
  <si>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</si>
  <si>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</si>
  <si>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</si>
  <si>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</si>
  <si>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</si>
  <si>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</si>
  <si>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</si>
  <si>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</si>
  <si>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</si>
  <si>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</si>
  <si>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</si>
  <si>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</si>
  <si>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</si>
  <si>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</si>
  <si>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</si>
  <si>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</si>
  <si>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</si>
  <si>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</si>
  <si>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</si>
  <si>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</si>
  <si>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</si>
  <si>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</si>
  <si>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</si>
  <si>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</si>
  <si>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</si>
  <si>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</si>
  <si>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</si>
  <si>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</si>
  <si>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</si>
  <si>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</si>
  <si>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</si>
  <si>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</si>
  <si>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</si>
  <si>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</si>
  <si>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</si>
  <si>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</si>
  <si>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</si>
  <si>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</si>
  <si>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</si>
  <si>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</si>
  <si>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</si>
  <si>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</si>
  <si>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</si>
  <si>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</si>
  <si>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</si>
  <si>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</si>
  <si>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</si>
  <si>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</si>
  <si>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</si>
  <si>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</si>
  <si>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</si>
  <si>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</si>
  <si>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</si>
  <si>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</si>
  <si>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</si>
  <si>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</si>
  <si>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</si>
  <si>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</si>
  <si>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</si>
  <si>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</si>
  <si>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</si>
  <si>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</si>
  <si>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</si>
  <si>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</si>
  <si>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</si>
  <si>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</si>
  <si>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</si>
  <si>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</si>
  <si>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</si>
  <si>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</si>
  <si>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</si>
  <si>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</si>
  <si>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</si>
  <si>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</si>
  <si>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</si>
  <si>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</si>
  <si>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</si>
  <si>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</si>
  <si>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</si>
  <si>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</si>
  <si>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</si>
  <si>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</si>
  <si>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</si>
  <si>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</si>
  <si>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</si>
  <si>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</si>
  <si>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</si>
  <si>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</si>
  <si>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</si>
  <si>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</si>
  <si>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</si>
  <si>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</si>
  <si>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</si>
  <si>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</si>
  <si>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</si>
  <si>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</si>
  <si>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</si>
  <si>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</si>
  <si>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</si>
  <si>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</si>
  <si>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</si>
  <si>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</si>
  <si>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</si>
  <si>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</si>
  <si>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</si>
  <si>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</si>
  <si>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</si>
  <si>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</si>
  <si>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</si>
  <si>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</si>
  <si>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</si>
  <si>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</si>
  <si>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</si>
  <si>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</si>
  <si>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</si>
  <si>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</si>
  <si>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</si>
  <si>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</si>
  <si>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</si>
  <si>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</si>
  <si>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</si>
  <si>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</si>
  <si>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</si>
  <si>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</si>
  <si>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</si>
  <si>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</si>
  <si>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</si>
  <si>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</si>
  <si>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</si>
  <si>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</si>
  <si>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</si>
  <si>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</si>
  <si>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</si>
  <si>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</si>
  <si>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</si>
  <si>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</si>
  <si>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</si>
  <si>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</si>
  <si>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</si>
  <si>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</si>
  <si>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</si>
  <si>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</si>
  <si>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</si>
  <si>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</si>
  <si>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</si>
  <si>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</si>
  <si>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</si>
  <si>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</si>
  <si>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</si>
  <si>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</si>
  <si>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</si>
  <si>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</si>
  <si>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</si>
  <si>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</si>
  <si>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</si>
  <si>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</si>
  <si>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</si>
  <si>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</si>
  <si>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</si>
  <si>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</si>
  <si>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</si>
  <si>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</si>
  <si>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</si>
  <si>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</si>
  <si>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</si>
  <si>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</si>
  <si>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</si>
  <si>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</si>
  <si>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</si>
  <si>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</si>
  <si>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</si>
  <si>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</si>
  <si>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</si>
  <si>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</si>
  <si>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</si>
  <si>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</si>
  <si>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</si>
  <si>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</si>
  <si>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</si>
  <si>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</si>
  <si>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</si>
  <si>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</si>
  <si>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</si>
  <si>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</si>
  <si>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</si>
  <si>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</si>
  <si>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</si>
  <si>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</si>
  <si>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</si>
  <si>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</si>
  <si>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</si>
  <si>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</si>
  <si>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</si>
  <si>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</si>
  <si>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</si>
  <si>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</si>
  <si>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</si>
  <si>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</si>
  <si>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</si>
  <si>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</si>
  <si>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</si>
  <si>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</si>
  <si>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</si>
  <si>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</si>
  <si>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</si>
  <si>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</si>
  <si>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</si>
  <si>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</si>
  <si>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</si>
  <si>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</si>
  <si>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</si>
  <si>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</si>
  <si>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</si>
  <si>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</si>
  <si>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</si>
  <si>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</si>
  <si>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</si>
  <si>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</si>
  <si>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</si>
  <si>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</si>
  <si>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</si>
  <si>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</si>
  <si>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</si>
  <si>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</si>
  <si>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</si>
  <si>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</si>
  <si>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</si>
  <si>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</si>
  <si>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</si>
  <si>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</si>
  <si>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</si>
  <si>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</si>
  <si>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</si>
  <si>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</si>
  <si>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</si>
  <si>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</si>
  <si>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</si>
  <si>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</si>
  <si>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</si>
  <si>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</si>
  <si>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</si>
  <si>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</si>
  <si>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</si>
  <si>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</si>
  <si>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</si>
  <si>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</si>
  <si>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</si>
  <si>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</si>
  <si>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</si>
  <si>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</si>
  <si>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</si>
  <si>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</si>
  <si>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</si>
  <si>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</si>
  <si>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</si>
  <si>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</si>
  <si>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</si>
  <si>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</si>
  <si>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</si>
  <si>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</si>
  <si>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</si>
  <si>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</si>
  <si>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</si>
  <si>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</si>
  <si>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</si>
  <si>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</si>
  <si>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</si>
  <si>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</si>
  <si>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</si>
  <si>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</si>
  <si>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</si>
  <si>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</si>
  <si>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</si>
  <si>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</si>
  <si>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</si>
  <si>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</si>
  <si>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</si>
  <si>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</si>
  <si>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</si>
  <si>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</si>
  <si>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</si>
  <si>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</si>
  <si>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</si>
  <si>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</si>
  <si>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</si>
  <si>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</si>
  <si>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</si>
  <si>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</si>
  <si>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</si>
  <si>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</si>
  <si>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</si>
  <si>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</si>
  <si>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</si>
  <si>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</si>
  <si>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</si>
  <si>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</si>
  <si>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</si>
  <si>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</si>
  <si>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</si>
  <si>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</si>
  <si>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</si>
  <si>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</si>
  <si>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</si>
  <si>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</si>
  <si>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</si>
  <si>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</si>
  <si>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</si>
  <si>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</si>
  <si>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</si>
  <si>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</si>
  <si>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</si>
  <si>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</si>
  <si>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</si>
  <si>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</si>
  <si>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</si>
  <si>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</si>
  <si>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</si>
  <si>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</si>
  <si>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</si>
  <si>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</si>
  <si>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</si>
  <si>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</si>
  <si>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</si>
  <si>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</si>
  <si>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</si>
  <si>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</si>
  <si>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</si>
  <si>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</si>
  <si>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</si>
  <si>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</si>
  <si>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</si>
  <si>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</si>
  <si>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</si>
  <si>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</si>
  <si>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</si>
  <si>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</si>
  <si>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</si>
  <si>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</si>
  <si>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</si>
  <si>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</si>
  <si>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</si>
  <si>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</si>
  <si>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</si>
  <si>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</si>
  <si>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</si>
  <si>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</si>
  <si>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</si>
  <si>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</si>
  <si>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</si>
  <si>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</si>
  <si>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</si>
  <si>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</si>
  <si>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</si>
  <si>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</si>
  <si>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</si>
  <si>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</si>
  <si>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</si>
  <si>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</si>
  <si>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</si>
  <si>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</si>
  <si>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</si>
  <si>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</si>
  <si>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</si>
  <si>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</si>
  <si>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</si>
  <si>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</si>
  <si>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</si>
  <si>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</si>
  <si>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</si>
  <si>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</si>
  <si>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</si>
  <si>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</si>
  <si>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</si>
  <si>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</si>
  <si>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</si>
  <si>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</si>
  <si>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</si>
  <si>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</si>
  <si>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</si>
  <si>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</si>
  <si>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</si>
  <si>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</si>
  <si>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</si>
  <si>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</si>
  <si>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</si>
  <si>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</si>
  <si>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</si>
  <si>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</si>
  <si>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</si>
  <si>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</si>
  <si>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</si>
  <si>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</si>
  <si>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</si>
  <si>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</si>
  <si>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</si>
  <si>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</si>
  <si>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</si>
  <si>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</si>
  <si>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</si>
  <si>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</si>
  <si>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</si>
  <si>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</si>
  <si>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</si>
  <si>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</si>
  <si>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</si>
  <si>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</si>
  <si>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</si>
  <si>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</si>
  <si>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</si>
  <si>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</si>
  <si>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</si>
  <si>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</si>
  <si>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</si>
  <si>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</si>
  <si>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</si>
  <si>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</si>
  <si>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</si>
  <si>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</si>
  <si>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</si>
  <si>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</si>
  <si>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</si>
  <si>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</si>
  <si>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</si>
  <si>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</si>
  <si>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</si>
  <si>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</si>
  <si>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</si>
  <si>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</si>
  <si>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</si>
  <si>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</si>
  <si>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</si>
  <si>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</si>
  <si>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</si>
  <si>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</si>
  <si>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</si>
  <si>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</si>
  <si>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</si>
  <si>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</si>
  <si>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</si>
  <si>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</si>
  <si>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</si>
  <si>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</si>
  <si>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</si>
  <si>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</si>
  <si>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</si>
  <si>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</si>
  <si>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</si>
  <si>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</si>
  <si>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</si>
  <si>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</si>
  <si>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</si>
  <si>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</si>
  <si>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</si>
  <si>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</si>
  <si>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</si>
  <si>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</si>
  <si>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</si>
  <si>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</si>
  <si>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</si>
  <si>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</si>
  <si>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</si>
  <si>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</si>
  <si>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</si>
  <si>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</si>
  <si>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</si>
  <si>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</si>
  <si>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</si>
  <si>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</si>
  <si>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</si>
  <si>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</si>
  <si>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</si>
  <si>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</si>
  <si>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</si>
  <si>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</si>
  <si>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</si>
  <si>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</si>
  <si>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</si>
  <si>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</si>
  <si>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</si>
  <si>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</si>
  <si>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</si>
  <si>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</si>
  <si>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</si>
  <si>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</si>
  <si>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</si>
  <si>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</si>
  <si>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</si>
  <si>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</si>
  <si>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SISTEMA PARA EL DESARROLLO INTEGRAL DE LA FAMILIA DEL MUNICIPIO DE SAN MIGUEL DE ALLENDE, GTO.</t>
  </si>
  <si>
    <t>Correspondiente 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</si>
</sst>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0.9" x14ac:dyDescent="0.2"/>
  <cols>
    <col min="1" max="1" width="14.625" style="4" customWidth="1"/>
    <col min="2" max="2" width="73.875" style="4" bestFit="1" customWidth="1"/>
    <col min="3" max="3" width="8" style="4" customWidth="1"/>
    <col min="4" max="16384" width="12.875" style="4"/>
  </cols>
  <sheetData>
    <row r="1" spans="1:5" ht="18.850000000000001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850000000000001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850000000000001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4.9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1.55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5" defaultRowHeight="10.9" x14ac:dyDescent="0.2"/>
  <cols>
    <col min="1" max="1" width="3.375" style="41" customWidth="1"/>
    <col min="2" max="2" width="63.125" style="41" customWidth="1"/>
    <col min="3" max="3" width="17.625" style="41" customWidth="1"/>
    <col min="4" max="16384" width="11.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27311749.43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27311749.43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5" defaultRowHeight="10.9" x14ac:dyDescent="0.2"/>
  <cols>
    <col min="1" max="1" width="3.625" style="41" customWidth="1"/>
    <col min="2" max="2" width="62.125" style="41" customWidth="1"/>
    <col min="3" max="3" width="17.625" style="41" customWidth="1"/>
    <col min="4" max="16384" width="11.5" style="41"/>
  </cols>
  <sheetData>
    <row r="1" spans="1:3" s="43" customFormat="1" ht="18.850000000000001" customHeight="1" x14ac:dyDescent="0.25">
      <c r="A1" s="155" t="s">
        <v>626</v>
      </c>
      <c r="B1" s="156"/>
      <c r="C1" s="157"/>
    </row>
    <row r="2" spans="1:3" s="43" customFormat="1" ht="18.850000000000001" customHeight="1" x14ac:dyDescent="0.25">
      <c r="A2" s="158" t="s">
        <v>507</v>
      </c>
      <c r="B2" s="159"/>
      <c r="C2" s="160"/>
    </row>
    <row r="3" spans="1:3" s="43" customFormat="1" ht="18.850000000000001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22472093.079999998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9641017.1300000008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3800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5005.3999999999996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9632211.7300000004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4.3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12831075.949999997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25" defaultRowHeight="10.9" x14ac:dyDescent="0.2"/>
  <cols>
    <col min="1" max="1" width="10" style="31" customWidth="1"/>
    <col min="2" max="2" width="68.5" style="31" bestFit="1" customWidth="1"/>
    <col min="3" max="3" width="17.5" style="31" bestFit="1" customWidth="1"/>
    <col min="4" max="5" width="23.625" style="31" bestFit="1" customWidth="1"/>
    <col min="6" max="6" width="19.375" style="31" customWidth="1"/>
    <col min="7" max="7" width="20.5" style="31" customWidth="1"/>
    <col min="8" max="10" width="20.375" style="31" customWidth="1"/>
    <col min="11" max="16384" width="9.125" style="31"/>
  </cols>
  <sheetData>
    <row r="1" spans="1:10" ht="18.850000000000001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850000000000001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850000000000001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9" x14ac:dyDescent="0.2"/>
  <cols>
    <col min="1" max="1" width="30.375" style="3" customWidth="1"/>
    <col min="2" max="2" width="42.125" style="3" customWidth="1"/>
    <col min="3" max="3" width="18.625" style="3" bestFit="1" customWidth="1"/>
    <col min="4" max="4" width="17" style="3" bestFit="1" customWidth="1"/>
    <col min="5" max="5" width="13.125" style="3" customWidth="1"/>
    <col min="6" max="6" width="11.5" style="3" customWidth="1"/>
    <col min="7" max="8" width="11.625" style="3" hidden="1" customWidth="1"/>
    <col min="9" max="16384" width="11.5" style="3" hidden="1"/>
  </cols>
  <sheetData>
    <row r="1" spans="1:8" ht="14.95" customHeight="1" x14ac:dyDescent="0.2">
      <c r="B1" s="127" t="s">
        <v>51</v>
      </c>
      <c r="C1" s="128"/>
      <c r="D1" s="128"/>
      <c r="E1" s="129"/>
    </row>
    <row r="2" spans="1:8" ht="14.9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3.6" x14ac:dyDescent="0.25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5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5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5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.1" customHeight="1" x14ac:dyDescent="0.2">
      <c r="A15" s="134" t="s">
        <v>622</v>
      </c>
      <c r="B15" s="136" t="s">
        <v>41</v>
      </c>
    </row>
    <row r="16" spans="1:8" s="131" customFormat="1" ht="12.9" customHeight="1" x14ac:dyDescent="0.2">
      <c r="A16" s="135" t="s">
        <v>623</v>
      </c>
    </row>
    <row r="17" spans="1:4" s="131" customFormat="1" ht="12.9" customHeight="1" x14ac:dyDescent="0.2">
      <c r="A17" s="136"/>
    </row>
    <row r="18" spans="1:4" s="131" customFormat="1" ht="12.9" customHeight="1" x14ac:dyDescent="0.2">
      <c r="A18" s="46" t="s">
        <v>98</v>
      </c>
    </row>
    <row r="19" spans="1:4" s="131" customFormat="1" ht="12.9" customHeight="1" x14ac:dyDescent="0.2">
      <c r="A19" s="139" t="s">
        <v>624</v>
      </c>
    </row>
    <row r="20" spans="1:4" s="131" customFormat="1" ht="12.9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1.55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" zoomScale="106" zoomScaleNormal="106" workbookViewId="0">
      <selection activeCell="G1" sqref="G1"/>
    </sheetView>
  </sheetViews>
  <sheetFormatPr baseColWidth="10" defaultColWidth="9.125" defaultRowHeight="10.9" x14ac:dyDescent="0.2"/>
  <cols>
    <col min="1" max="1" width="10" style="22" customWidth="1"/>
    <col min="2" max="2" width="64.5" style="22" bestFit="1" customWidth="1"/>
    <col min="3" max="3" width="16.5" style="22" bestFit="1" customWidth="1"/>
    <col min="4" max="4" width="19.125" style="22" customWidth="1"/>
    <col min="5" max="5" width="28" style="22" customWidth="1"/>
    <col min="6" max="6" width="22.625" style="22" customWidth="1"/>
    <col min="7" max="8" width="16.625" style="22" customWidth="1"/>
    <col min="9" max="9" width="27.125" style="22" customWidth="1"/>
    <col min="10" max="16384" width="9.125" style="22"/>
  </cols>
  <sheetData>
    <row r="1" spans="1:8" s="18" customFormat="1" ht="18.850000000000001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850000000000001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850000000000001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13764520.6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109.87</v>
      </c>
      <c r="D15" s="26">
        <v>188.87</v>
      </c>
      <c r="E15" s="26">
        <v>159.87</v>
      </c>
      <c r="F15" s="26">
        <v>233.03</v>
      </c>
      <c r="G15" s="26">
        <v>131.03</v>
      </c>
    </row>
    <row r="16" spans="1:8" x14ac:dyDescent="0.2">
      <c r="A16" s="24">
        <v>1124</v>
      </c>
      <c r="B16" s="22" t="s">
        <v>208</v>
      </c>
      <c r="C16" s="26">
        <v>182</v>
      </c>
      <c r="D16" s="26">
        <v>182</v>
      </c>
      <c r="E16" s="26">
        <v>182</v>
      </c>
      <c r="F16" s="26">
        <v>182</v>
      </c>
      <c r="G16" s="26">
        <v>182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190727.04000000001</v>
      </c>
      <c r="D20" s="26">
        <v>190727.04000000001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3180535.96</v>
      </c>
      <c r="D23" s="26">
        <v>3180535.96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372676.73</v>
      </c>
      <c r="D24" s="26">
        <v>372676.73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6317.82</v>
      </c>
      <c r="D26" s="26">
        <v>6317.82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150442.28</v>
      </c>
    </row>
    <row r="33" spans="1:8" x14ac:dyDescent="0.2">
      <c r="A33" s="24">
        <v>1141</v>
      </c>
      <c r="B33" s="22" t="s">
        <v>223</v>
      </c>
      <c r="C33" s="26">
        <v>150442.28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323855.88</v>
      </c>
    </row>
    <row r="42" spans="1:8" x14ac:dyDescent="0.2">
      <c r="A42" s="24">
        <v>1151</v>
      </c>
      <c r="B42" s="22" t="s">
        <v>231</v>
      </c>
      <c r="C42" s="26">
        <v>323855.88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35947120.450000003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1433662.72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21166623.940000001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13346833.789999999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11852125.93</v>
      </c>
      <c r="D62" s="26">
        <f t="shared" ref="D62:E62" si="0">SUM(D63:D70)</f>
        <v>0</v>
      </c>
      <c r="E62" s="26">
        <f t="shared" si="0"/>
        <v>-4349659.2299999995</v>
      </c>
    </row>
    <row r="63" spans="1:9" x14ac:dyDescent="0.2">
      <c r="A63" s="24">
        <v>1241</v>
      </c>
      <c r="B63" s="22" t="s">
        <v>245</v>
      </c>
      <c r="C63" s="26">
        <v>3762689.1</v>
      </c>
      <c r="D63" s="26">
        <v>0</v>
      </c>
      <c r="E63" s="26">
        <v>-700070.93</v>
      </c>
    </row>
    <row r="64" spans="1:9" x14ac:dyDescent="0.2">
      <c r="A64" s="24">
        <v>1242</v>
      </c>
      <c r="B64" s="22" t="s">
        <v>246</v>
      </c>
      <c r="C64" s="26">
        <v>1200790.76</v>
      </c>
      <c r="D64" s="26">
        <v>0</v>
      </c>
      <c r="E64" s="26">
        <v>-301541.95</v>
      </c>
    </row>
    <row r="65" spans="1:9" x14ac:dyDescent="0.2">
      <c r="A65" s="24">
        <v>1243</v>
      </c>
      <c r="B65" s="22" t="s">
        <v>247</v>
      </c>
      <c r="C65" s="26">
        <v>451939.65</v>
      </c>
      <c r="D65" s="26">
        <v>0</v>
      </c>
      <c r="E65" s="26">
        <v>-104873.55</v>
      </c>
    </row>
    <row r="66" spans="1:9" x14ac:dyDescent="0.2">
      <c r="A66" s="24">
        <v>1244</v>
      </c>
      <c r="B66" s="22" t="s">
        <v>248</v>
      </c>
      <c r="C66" s="26">
        <v>6232044.7999999998</v>
      </c>
      <c r="D66" s="26">
        <v>0</v>
      </c>
      <c r="E66" s="26">
        <v>-3229305.74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204661.62</v>
      </c>
      <c r="D68" s="26">
        <v>0</v>
      </c>
      <c r="E68" s="26">
        <v>-13867.06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9256.7999999999993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9256.7999999999993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815122.97000000009</v>
      </c>
      <c r="D110" s="26">
        <f>SUM(D111:D119)</f>
        <v>815122.97000000009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102119.22</v>
      </c>
      <c r="D111" s="26">
        <f>C111</f>
        <v>102119.22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115997.3</v>
      </c>
      <c r="D112" s="26">
        <f t="shared" ref="D112:D119" si="1">C112</f>
        <v>115997.3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267852.03000000003</v>
      </c>
      <c r="D115" s="26">
        <f t="shared" si="1"/>
        <v>267852.03000000003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159591.25</v>
      </c>
      <c r="D117" s="26">
        <f t="shared" si="1"/>
        <v>159591.25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169563.17</v>
      </c>
      <c r="D119" s="26">
        <f t="shared" si="1"/>
        <v>169563.17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9" x14ac:dyDescent="0.2"/>
  <cols>
    <col min="1" max="1" width="7.625" style="3" customWidth="1"/>
    <col min="2" max="2" width="124.375" style="3" customWidth="1"/>
    <col min="3" max="3" width="11.5" style="3" customWidth="1"/>
    <col min="4" max="16384" width="11.5" style="3" hidden="1"/>
  </cols>
  <sheetData>
    <row r="2" spans="1:2" ht="14.9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4.95" customHeight="1" x14ac:dyDescent="0.2">
      <c r="A4" s="113" t="s">
        <v>1</v>
      </c>
      <c r="B4" s="114" t="s">
        <v>79</v>
      </c>
    </row>
    <row r="5" spans="1:2" ht="14.95" customHeight="1" x14ac:dyDescent="0.2">
      <c r="A5" s="115"/>
      <c r="B5" s="114" t="s">
        <v>52</v>
      </c>
    </row>
    <row r="6" spans="1:2" ht="14.95" customHeight="1" x14ac:dyDescent="0.2">
      <c r="A6" s="115"/>
      <c r="B6" s="116" t="s">
        <v>150</v>
      </c>
    </row>
    <row r="7" spans="1:2" ht="14.95" customHeight="1" x14ac:dyDescent="0.2">
      <c r="A7" s="115"/>
      <c r="B7" s="114" t="s">
        <v>53</v>
      </c>
    </row>
    <row r="8" spans="1:2" x14ac:dyDescent="0.2">
      <c r="A8" s="115"/>
    </row>
    <row r="9" spans="1:2" ht="14.95" customHeight="1" x14ac:dyDescent="0.2">
      <c r="A9" s="113" t="s">
        <v>3</v>
      </c>
      <c r="B9" s="114" t="s">
        <v>613</v>
      </c>
    </row>
    <row r="10" spans="1:2" ht="14.95" customHeight="1" x14ac:dyDescent="0.2">
      <c r="A10" s="115"/>
      <c r="B10" s="114" t="s">
        <v>614</v>
      </c>
    </row>
    <row r="11" spans="1:2" ht="14.95" customHeight="1" x14ac:dyDescent="0.2">
      <c r="A11" s="115"/>
      <c r="B11" s="114" t="s">
        <v>128</v>
      </c>
    </row>
    <row r="12" spans="1:2" ht="14.95" customHeight="1" x14ac:dyDescent="0.2">
      <c r="A12" s="115"/>
      <c r="B12" s="114" t="s">
        <v>127</v>
      </c>
    </row>
    <row r="13" spans="1:2" ht="14.95" customHeight="1" x14ac:dyDescent="0.2">
      <c r="A13" s="115"/>
      <c r="B13" s="114" t="s">
        <v>129</v>
      </c>
    </row>
    <row r="14" spans="1:2" x14ac:dyDescent="0.2">
      <c r="A14" s="115"/>
    </row>
    <row r="15" spans="1:2" ht="14.95" customHeight="1" x14ac:dyDescent="0.2">
      <c r="A15" s="113" t="s">
        <v>5</v>
      </c>
      <c r="B15" s="117" t="s">
        <v>54</v>
      </c>
    </row>
    <row r="16" spans="1:2" ht="14.95" customHeight="1" x14ac:dyDescent="0.2">
      <c r="A16" s="115"/>
      <c r="B16" s="117" t="s">
        <v>55</v>
      </c>
    </row>
    <row r="17" spans="1:2" ht="14.95" customHeight="1" x14ac:dyDescent="0.2">
      <c r="A17" s="115"/>
      <c r="B17" s="117" t="s">
        <v>56</v>
      </c>
    </row>
    <row r="18" spans="1:2" ht="14.95" customHeight="1" x14ac:dyDescent="0.2">
      <c r="A18" s="115"/>
      <c r="B18" s="114" t="s">
        <v>57</v>
      </c>
    </row>
    <row r="19" spans="1:2" ht="14.95" customHeight="1" x14ac:dyDescent="0.2">
      <c r="A19" s="115"/>
      <c r="B19" s="118" t="s">
        <v>138</v>
      </c>
    </row>
    <row r="20" spans="1:2" x14ac:dyDescent="0.2">
      <c r="A20" s="115"/>
    </row>
    <row r="21" spans="1:2" ht="14.95" customHeight="1" x14ac:dyDescent="0.2">
      <c r="A21" s="113" t="s">
        <v>134</v>
      </c>
      <c r="B21" s="1" t="s">
        <v>189</v>
      </c>
    </row>
    <row r="22" spans="1:2" ht="14.95" customHeight="1" x14ac:dyDescent="0.2">
      <c r="A22" s="115"/>
      <c r="B22" s="119" t="s">
        <v>190</v>
      </c>
    </row>
    <row r="23" spans="1:2" x14ac:dyDescent="0.2">
      <c r="A23" s="115"/>
    </row>
    <row r="24" spans="1:2" ht="14.95" customHeight="1" x14ac:dyDescent="0.2">
      <c r="A24" s="113" t="s">
        <v>7</v>
      </c>
      <c r="B24" s="118" t="s">
        <v>58</v>
      </c>
    </row>
    <row r="25" spans="1:2" ht="14.95" customHeight="1" x14ac:dyDescent="0.2">
      <c r="A25" s="115"/>
      <c r="B25" s="118" t="s">
        <v>130</v>
      </c>
    </row>
    <row r="26" spans="1:2" ht="14.95" customHeight="1" x14ac:dyDescent="0.2">
      <c r="A26" s="115"/>
      <c r="B26" s="118" t="s">
        <v>131</v>
      </c>
    </row>
    <row r="27" spans="1:2" x14ac:dyDescent="0.2">
      <c r="A27" s="115"/>
    </row>
    <row r="28" spans="1:2" ht="14.95" customHeight="1" x14ac:dyDescent="0.2">
      <c r="A28" s="113" t="s">
        <v>8</v>
      </c>
      <c r="B28" s="118" t="s">
        <v>59</v>
      </c>
    </row>
    <row r="29" spans="1:2" ht="14.95" customHeight="1" x14ac:dyDescent="0.2">
      <c r="A29" s="115"/>
      <c r="B29" s="118" t="s">
        <v>137</v>
      </c>
    </row>
    <row r="30" spans="1:2" ht="14.95" customHeight="1" x14ac:dyDescent="0.2">
      <c r="A30" s="115"/>
      <c r="B30" s="118" t="s">
        <v>60</v>
      </c>
    </row>
    <row r="31" spans="1:2" ht="14.95" customHeight="1" x14ac:dyDescent="0.2">
      <c r="A31" s="115"/>
      <c r="B31" s="120" t="s">
        <v>61</v>
      </c>
    </row>
    <row r="32" spans="1:2" x14ac:dyDescent="0.2">
      <c r="A32" s="115"/>
    </row>
    <row r="33" spans="1:2" ht="14.95" customHeight="1" x14ac:dyDescent="0.2">
      <c r="A33" s="113" t="s">
        <v>9</v>
      </c>
      <c r="B33" s="118" t="s">
        <v>62</v>
      </c>
    </row>
    <row r="34" spans="1:2" ht="14.95" customHeight="1" x14ac:dyDescent="0.2">
      <c r="A34" s="115"/>
      <c r="B34" s="118" t="s">
        <v>63</v>
      </c>
    </row>
    <row r="35" spans="1:2" x14ac:dyDescent="0.2">
      <c r="A35" s="115"/>
    </row>
    <row r="36" spans="1:2" ht="14.95" customHeight="1" x14ac:dyDescent="0.2">
      <c r="A36" s="113" t="s">
        <v>11</v>
      </c>
      <c r="B36" s="114" t="s">
        <v>132</v>
      </c>
    </row>
    <row r="37" spans="1:2" ht="14.95" customHeight="1" x14ac:dyDescent="0.2">
      <c r="A37" s="115"/>
      <c r="B37" s="114" t="s">
        <v>139</v>
      </c>
    </row>
    <row r="38" spans="1:2" ht="14.95" customHeight="1" x14ac:dyDescent="0.2">
      <c r="A38" s="115"/>
      <c r="B38" s="121" t="s">
        <v>192</v>
      </c>
    </row>
    <row r="39" spans="1:2" ht="14.95" customHeight="1" x14ac:dyDescent="0.2">
      <c r="A39" s="115"/>
      <c r="B39" s="114" t="s">
        <v>193</v>
      </c>
    </row>
    <row r="40" spans="1:2" ht="14.95" customHeight="1" x14ac:dyDescent="0.2">
      <c r="A40" s="115"/>
      <c r="B40" s="114" t="s">
        <v>135</v>
      </c>
    </row>
    <row r="41" spans="1:2" ht="14.95" customHeight="1" x14ac:dyDescent="0.2">
      <c r="A41" s="115"/>
      <c r="B41" s="114" t="s">
        <v>136</v>
      </c>
    </row>
    <row r="42" spans="1:2" x14ac:dyDescent="0.2">
      <c r="A42" s="115"/>
    </row>
    <row r="43" spans="1:2" ht="14.95" customHeight="1" x14ac:dyDescent="0.2">
      <c r="A43" s="113" t="s">
        <v>13</v>
      </c>
      <c r="B43" s="114" t="s">
        <v>140</v>
      </c>
    </row>
    <row r="44" spans="1:2" ht="14.95" customHeight="1" x14ac:dyDescent="0.2">
      <c r="A44" s="115"/>
      <c r="B44" s="114" t="s">
        <v>143</v>
      </c>
    </row>
    <row r="45" spans="1:2" ht="14.95" customHeight="1" x14ac:dyDescent="0.2">
      <c r="A45" s="115"/>
      <c r="B45" s="121" t="s">
        <v>194</v>
      </c>
    </row>
    <row r="46" spans="1:2" ht="14.95" customHeight="1" x14ac:dyDescent="0.2">
      <c r="A46" s="115"/>
      <c r="B46" s="114" t="s">
        <v>195</v>
      </c>
    </row>
    <row r="47" spans="1:2" ht="14.95" customHeight="1" x14ac:dyDescent="0.2">
      <c r="A47" s="115"/>
      <c r="B47" s="114" t="s">
        <v>142</v>
      </c>
    </row>
    <row r="48" spans="1:2" ht="14.9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4.9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4.95" customHeight="1" x14ac:dyDescent="0.2">
      <c r="A54" s="113" t="s">
        <v>18</v>
      </c>
      <c r="B54" s="117" t="s">
        <v>65</v>
      </c>
    </row>
    <row r="55" spans="1:2" ht="14.95" customHeight="1" x14ac:dyDescent="0.2">
      <c r="A55" s="115"/>
      <c r="B55" s="117" t="s">
        <v>66</v>
      </c>
    </row>
    <row r="56" spans="1:2" ht="14.95" customHeight="1" x14ac:dyDescent="0.2">
      <c r="A56" s="115"/>
      <c r="B56" s="117" t="s">
        <v>67</v>
      </c>
    </row>
    <row r="57" spans="1:2" ht="14.95" customHeight="1" x14ac:dyDescent="0.2">
      <c r="A57" s="115"/>
      <c r="B57" s="117" t="s">
        <v>68</v>
      </c>
    </row>
    <row r="58" spans="1:2" ht="14.95" customHeight="1" x14ac:dyDescent="0.2">
      <c r="A58" s="115"/>
      <c r="B58" s="117" t="s">
        <v>69</v>
      </c>
    </row>
    <row r="59" spans="1:2" x14ac:dyDescent="0.2">
      <c r="A59" s="115"/>
    </row>
    <row r="60" spans="1:2" ht="14.9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4.9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25" defaultRowHeight="10.9" x14ac:dyDescent="0.2"/>
  <cols>
    <col min="1" max="1" width="10" style="22" customWidth="1"/>
    <col min="2" max="2" width="83" style="22" customWidth="1"/>
    <col min="3" max="4" width="15.625" style="22" customWidth="1"/>
    <col min="5" max="5" width="16.625" style="22" customWidth="1"/>
    <col min="6" max="16384" width="9.125" style="22"/>
  </cols>
  <sheetData>
    <row r="1" spans="1:5" s="28" customFormat="1" ht="18.850000000000001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850000000000001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850000000000001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1093569.3700000001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1.7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1.7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1.7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308672.37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308672.37</v>
      </c>
      <c r="D35" s="104"/>
      <c r="E35" s="51"/>
    </row>
    <row r="36" spans="1:5" ht="21.7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1.7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784897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1.75" x14ac:dyDescent="0.2">
      <c r="A49" s="52">
        <v>4173</v>
      </c>
      <c r="B49" s="54" t="s">
        <v>521</v>
      </c>
      <c r="C49" s="57">
        <v>784897</v>
      </c>
      <c r="D49" s="104"/>
      <c r="E49" s="51"/>
    </row>
    <row r="50" spans="1:5" ht="21.7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1.7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1.7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1.7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1.7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2.6" x14ac:dyDescent="0.2">
      <c r="A58" s="52">
        <v>4200</v>
      </c>
      <c r="B58" s="54" t="s">
        <v>527</v>
      </c>
      <c r="C58" s="57">
        <f>+C59+C65</f>
        <v>21901834.5</v>
      </c>
      <c r="D58" s="104"/>
      <c r="E58" s="51"/>
    </row>
    <row r="59" spans="1:5" ht="21.75" x14ac:dyDescent="0.2">
      <c r="A59" s="52">
        <v>4210</v>
      </c>
      <c r="B59" s="54" t="s">
        <v>528</v>
      </c>
      <c r="C59" s="57">
        <f>SUM(C60:C64)</f>
        <v>538020.5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538020.5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21363814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21363814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4316345.5599999996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4316345.5599999996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4316345.5599999996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12831075.949999999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10224102.67</v>
      </c>
      <c r="D100" s="59">
        <f>C100/$C$99</f>
        <v>0.79682348618628518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7780955.1000000006</v>
      </c>
      <c r="D101" s="59">
        <f t="shared" ref="D101:D164" si="0">C101/$C$99</f>
        <v>0.60641485798390904</v>
      </c>
      <c r="E101" s="58"/>
    </row>
    <row r="102" spans="1:5" x14ac:dyDescent="0.2">
      <c r="A102" s="56">
        <v>5111</v>
      </c>
      <c r="B102" s="53" t="s">
        <v>370</v>
      </c>
      <c r="C102" s="57">
        <v>5311609.2</v>
      </c>
      <c r="D102" s="59">
        <f t="shared" si="0"/>
        <v>0.41396444231943003</v>
      </c>
      <c r="E102" s="58"/>
    </row>
    <row r="103" spans="1:5" x14ac:dyDescent="0.2">
      <c r="A103" s="56">
        <v>5112</v>
      </c>
      <c r="B103" s="53" t="s">
        <v>371</v>
      </c>
      <c r="C103" s="57">
        <v>2114305.1</v>
      </c>
      <c r="D103" s="59">
        <f t="shared" si="0"/>
        <v>0.16478003156079832</v>
      </c>
      <c r="E103" s="58"/>
    </row>
    <row r="104" spans="1:5" x14ac:dyDescent="0.2">
      <c r="A104" s="56">
        <v>5113</v>
      </c>
      <c r="B104" s="53" t="s">
        <v>372</v>
      </c>
      <c r="C104" s="57">
        <v>159692.79999999999</v>
      </c>
      <c r="D104" s="59">
        <f t="shared" si="0"/>
        <v>1.2445784018603677E-2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195348</v>
      </c>
      <c r="D106" s="59">
        <f t="shared" si="0"/>
        <v>1.5224600085077044E-2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1203244.17</v>
      </c>
      <c r="D108" s="59">
        <f t="shared" si="0"/>
        <v>9.3775781133927427E-2</v>
      </c>
      <c r="E108" s="58"/>
    </row>
    <row r="109" spans="1:5" x14ac:dyDescent="0.2">
      <c r="A109" s="56">
        <v>5121</v>
      </c>
      <c r="B109" s="53" t="s">
        <v>377</v>
      </c>
      <c r="C109" s="57">
        <v>179576.92</v>
      </c>
      <c r="D109" s="59">
        <f t="shared" si="0"/>
        <v>1.3995468556165784E-2</v>
      </c>
      <c r="E109" s="58"/>
    </row>
    <row r="110" spans="1:5" x14ac:dyDescent="0.2">
      <c r="A110" s="56">
        <v>5122</v>
      </c>
      <c r="B110" s="53" t="s">
        <v>378</v>
      </c>
      <c r="C110" s="57">
        <v>201910.37</v>
      </c>
      <c r="D110" s="59">
        <f t="shared" si="0"/>
        <v>1.5736043554476817E-2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41468.300000000003</v>
      </c>
      <c r="D112" s="59">
        <f t="shared" si="0"/>
        <v>3.2318645888772877E-3</v>
      </c>
      <c r="E112" s="58"/>
    </row>
    <row r="113" spans="1:5" x14ac:dyDescent="0.2">
      <c r="A113" s="56">
        <v>5125</v>
      </c>
      <c r="B113" s="53" t="s">
        <v>381</v>
      </c>
      <c r="C113" s="57">
        <v>266901.38</v>
      </c>
      <c r="D113" s="59">
        <f t="shared" si="0"/>
        <v>2.0801169055506996E-2</v>
      </c>
      <c r="E113" s="58"/>
    </row>
    <row r="114" spans="1:5" x14ac:dyDescent="0.2">
      <c r="A114" s="56">
        <v>5126</v>
      </c>
      <c r="B114" s="53" t="s">
        <v>382</v>
      </c>
      <c r="C114" s="57">
        <v>354127.82</v>
      </c>
      <c r="D114" s="59">
        <f t="shared" si="0"/>
        <v>2.7599230289023426E-2</v>
      </c>
      <c r="E114" s="58"/>
    </row>
    <row r="115" spans="1:5" x14ac:dyDescent="0.2">
      <c r="A115" s="56">
        <v>5127</v>
      </c>
      <c r="B115" s="53" t="s">
        <v>383</v>
      </c>
      <c r="C115" s="57">
        <v>54235.44</v>
      </c>
      <c r="D115" s="59">
        <f t="shared" si="0"/>
        <v>4.2268816903075074E-3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105023.94</v>
      </c>
      <c r="D117" s="59">
        <f t="shared" si="0"/>
        <v>8.1851233995696212E-3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1239903.4000000001</v>
      </c>
      <c r="D118" s="59">
        <f t="shared" si="0"/>
        <v>9.6632847068448713E-2</v>
      </c>
      <c r="E118" s="58"/>
    </row>
    <row r="119" spans="1:5" x14ac:dyDescent="0.2">
      <c r="A119" s="56">
        <v>5131</v>
      </c>
      <c r="B119" s="53" t="s">
        <v>387</v>
      </c>
      <c r="C119" s="57">
        <v>321546.32</v>
      </c>
      <c r="D119" s="59">
        <f t="shared" si="0"/>
        <v>2.5059965450520152E-2</v>
      </c>
      <c r="E119" s="58"/>
    </row>
    <row r="120" spans="1:5" x14ac:dyDescent="0.2">
      <c r="A120" s="56">
        <v>5132</v>
      </c>
      <c r="B120" s="53" t="s">
        <v>388</v>
      </c>
      <c r="C120" s="57">
        <v>69600</v>
      </c>
      <c r="D120" s="59">
        <f t="shared" si="0"/>
        <v>5.4243307631578631E-3</v>
      </c>
      <c r="E120" s="58"/>
    </row>
    <row r="121" spans="1:5" x14ac:dyDescent="0.2">
      <c r="A121" s="56">
        <v>5133</v>
      </c>
      <c r="B121" s="53" t="s">
        <v>389</v>
      </c>
      <c r="C121" s="57">
        <v>192510.34</v>
      </c>
      <c r="D121" s="59">
        <f t="shared" si="0"/>
        <v>1.5003444820229594E-2</v>
      </c>
      <c r="E121" s="58"/>
    </row>
    <row r="122" spans="1:5" x14ac:dyDescent="0.2">
      <c r="A122" s="56">
        <v>5134</v>
      </c>
      <c r="B122" s="53" t="s">
        <v>390</v>
      </c>
      <c r="C122" s="57">
        <v>185123.87</v>
      </c>
      <c r="D122" s="59">
        <f t="shared" si="0"/>
        <v>1.4427774468905705E-2</v>
      </c>
      <c r="E122" s="58"/>
    </row>
    <row r="123" spans="1:5" x14ac:dyDescent="0.2">
      <c r="A123" s="56">
        <v>5135</v>
      </c>
      <c r="B123" s="53" t="s">
        <v>391</v>
      </c>
      <c r="C123" s="57">
        <v>144544.9</v>
      </c>
      <c r="D123" s="59">
        <f t="shared" si="0"/>
        <v>1.1265220513327255E-2</v>
      </c>
      <c r="E123" s="58"/>
    </row>
    <row r="124" spans="1:5" x14ac:dyDescent="0.2">
      <c r="A124" s="56">
        <v>5136</v>
      </c>
      <c r="B124" s="53" t="s">
        <v>392</v>
      </c>
      <c r="C124" s="57">
        <v>31482.400000000001</v>
      </c>
      <c r="D124" s="59">
        <f t="shared" si="0"/>
        <v>2.45360561520174E-3</v>
      </c>
      <c r="E124" s="58"/>
    </row>
    <row r="125" spans="1:5" x14ac:dyDescent="0.2">
      <c r="A125" s="56">
        <v>5137</v>
      </c>
      <c r="B125" s="53" t="s">
        <v>393</v>
      </c>
      <c r="C125" s="57">
        <v>46329.75</v>
      </c>
      <c r="D125" s="59">
        <f t="shared" si="0"/>
        <v>3.6107455197473132E-3</v>
      </c>
      <c r="E125" s="58"/>
    </row>
    <row r="126" spans="1:5" x14ac:dyDescent="0.2">
      <c r="A126" s="56">
        <v>5138</v>
      </c>
      <c r="B126" s="53" t="s">
        <v>394</v>
      </c>
      <c r="C126" s="57">
        <v>68675.820000000007</v>
      </c>
      <c r="D126" s="59">
        <f t="shared" si="0"/>
        <v>5.3523040676881047E-3</v>
      </c>
      <c r="E126" s="58"/>
    </row>
    <row r="127" spans="1:5" x14ac:dyDescent="0.2">
      <c r="A127" s="56">
        <v>5139</v>
      </c>
      <c r="B127" s="53" t="s">
        <v>395</v>
      </c>
      <c r="C127" s="57">
        <v>180090</v>
      </c>
      <c r="D127" s="59">
        <f t="shared" si="0"/>
        <v>1.4035455849670971E-2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2574973.2800000003</v>
      </c>
      <c r="D128" s="59">
        <f t="shared" si="0"/>
        <v>0.20068256863525155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2512599.6800000002</v>
      </c>
      <c r="D138" s="59">
        <f t="shared" si="0"/>
        <v>0.19582143304202015</v>
      </c>
      <c r="E138" s="58"/>
    </row>
    <row r="139" spans="1:5" x14ac:dyDescent="0.2">
      <c r="A139" s="56">
        <v>5241</v>
      </c>
      <c r="B139" s="53" t="s">
        <v>405</v>
      </c>
      <c r="C139" s="57">
        <v>2371599.6800000002</v>
      </c>
      <c r="D139" s="59">
        <f t="shared" si="0"/>
        <v>0.18483248709941588</v>
      </c>
      <c r="E139" s="58"/>
    </row>
    <row r="140" spans="1:5" x14ac:dyDescent="0.2">
      <c r="A140" s="56">
        <v>5242</v>
      </c>
      <c r="B140" s="53" t="s">
        <v>406</v>
      </c>
      <c r="C140" s="57">
        <v>141000</v>
      </c>
      <c r="D140" s="59">
        <f t="shared" si="0"/>
        <v>1.0988945942604291E-2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62373.599999999999</v>
      </c>
      <c r="D143" s="59">
        <f t="shared" si="0"/>
        <v>4.8611355932313693E-3</v>
      </c>
      <c r="E143" s="58"/>
    </row>
    <row r="144" spans="1:5" x14ac:dyDescent="0.2">
      <c r="A144" s="56">
        <v>5251</v>
      </c>
      <c r="B144" s="53" t="s">
        <v>409</v>
      </c>
      <c r="C144" s="57">
        <v>62373.599999999999</v>
      </c>
      <c r="D144" s="59">
        <f t="shared" si="0"/>
        <v>4.8611355932313693E-3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32000</v>
      </c>
      <c r="D161" s="59">
        <f t="shared" si="0"/>
        <v>2.4939451784633851E-3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32000</v>
      </c>
      <c r="D168" s="59">
        <f t="shared" si="1"/>
        <v>2.4939451784633851E-3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32000</v>
      </c>
      <c r="D170" s="59">
        <f t="shared" si="1"/>
        <v>2.4939451784633851E-3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9" x14ac:dyDescent="0.2"/>
  <cols>
    <col min="1" max="1" width="7.625" style="3" customWidth="1"/>
    <col min="2" max="2" width="124.375" style="3" customWidth="1"/>
    <col min="3" max="3" width="12.5" style="3" customWidth="1"/>
    <col min="4" max="16384" width="12.5" style="3" hidden="1"/>
  </cols>
  <sheetData>
    <row r="1" spans="1:2" x14ac:dyDescent="0.2">
      <c r="B1" s="122"/>
    </row>
    <row r="2" spans="1:2" ht="14.9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4.9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1.7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4.95" customHeight="1" x14ac:dyDescent="0.2">
      <c r="A17" s="124" t="s">
        <v>598</v>
      </c>
      <c r="B17" s="118" t="s">
        <v>72</v>
      </c>
    </row>
    <row r="18" spans="1:2" ht="14.9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25" defaultRowHeight="10.9" x14ac:dyDescent="0.2"/>
  <cols>
    <col min="1" max="1" width="10" style="31" customWidth="1"/>
    <col min="2" max="2" width="48.125" style="31" customWidth="1"/>
    <col min="3" max="3" width="22.875" style="31" customWidth="1"/>
    <col min="4" max="5" width="16.625" style="31" customWidth="1"/>
    <col min="6" max="16384" width="9.125" style="31"/>
  </cols>
  <sheetData>
    <row r="1" spans="1:5" ht="18.850000000000001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850000000000001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850000000000001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5170746.6399999997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14480673.48</v>
      </c>
    </row>
    <row r="15" spans="1:5" x14ac:dyDescent="0.2">
      <c r="A15" s="35">
        <v>3220</v>
      </c>
      <c r="B15" s="31" t="s">
        <v>481</v>
      </c>
      <c r="C15" s="36">
        <v>42650514.810000002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105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105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9" x14ac:dyDescent="0.2"/>
  <cols>
    <col min="1" max="1" width="8.625" style="3" customWidth="1"/>
    <col min="2" max="2" width="124.375" style="3" customWidth="1"/>
    <col min="3" max="3" width="11.5" style="3" customWidth="1"/>
    <col min="4" max="16384" width="11.5" style="3" hidden="1"/>
  </cols>
  <sheetData>
    <row r="2" spans="1:2" ht="14.95" customHeight="1" x14ac:dyDescent="0.2">
      <c r="A2" s="109" t="s">
        <v>191</v>
      </c>
      <c r="B2" s="110" t="s">
        <v>51</v>
      </c>
    </row>
    <row r="4" spans="1:2" ht="14.95" customHeight="1" x14ac:dyDescent="0.2">
      <c r="A4" s="124" t="s">
        <v>23</v>
      </c>
      <c r="B4" s="114" t="s">
        <v>79</v>
      </c>
    </row>
    <row r="5" spans="1:2" ht="14.95" customHeight="1" x14ac:dyDescent="0.2">
      <c r="A5" s="124" t="s">
        <v>25</v>
      </c>
      <c r="B5" s="114" t="s">
        <v>52</v>
      </c>
    </row>
    <row r="6" spans="1:2" ht="14.95" customHeight="1" x14ac:dyDescent="0.2">
      <c r="B6" s="114" t="s">
        <v>176</v>
      </c>
    </row>
    <row r="7" spans="1:2" ht="14.95" customHeight="1" x14ac:dyDescent="0.2">
      <c r="B7" s="114" t="s">
        <v>74</v>
      </c>
    </row>
    <row r="8" spans="1:2" ht="14.9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25" defaultRowHeight="10.9" x14ac:dyDescent="0.2"/>
  <cols>
    <col min="1" max="1" width="10" style="31" customWidth="1"/>
    <col min="2" max="2" width="63.5" style="31" bestFit="1" customWidth="1"/>
    <col min="3" max="3" width="15.375" style="31" bestFit="1" customWidth="1"/>
    <col min="4" max="4" width="16.5" style="31" bestFit="1" customWidth="1"/>
    <col min="5" max="5" width="19.125" style="31" customWidth="1"/>
    <col min="6" max="16384" width="9.125" style="31"/>
  </cols>
  <sheetData>
    <row r="1" spans="1:5" s="37" customFormat="1" ht="18.850000000000001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850000000000001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850000000000001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2356349.25</v>
      </c>
      <c r="D9" s="36">
        <v>1938563.73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13764520.6</v>
      </c>
      <c r="D11" s="36">
        <v>12810598.720000001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16120869.85</v>
      </c>
      <c r="D15" s="36">
        <f>SUM(D8:D14)</f>
        <v>14749162.450000001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35947120.450000003</v>
      </c>
    </row>
    <row r="21" spans="1:5" x14ac:dyDescent="0.2">
      <c r="A21" s="35">
        <v>1231</v>
      </c>
      <c r="B21" s="31" t="s">
        <v>237</v>
      </c>
      <c r="C21" s="36">
        <v>1433662.72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21166623.940000001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13346833.789999999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11852125.93</v>
      </c>
    </row>
    <row r="29" spans="1:5" x14ac:dyDescent="0.2">
      <c r="A29" s="35">
        <v>1241</v>
      </c>
      <c r="B29" s="31" t="s">
        <v>245</v>
      </c>
      <c r="C29" s="36">
        <v>3762689.1</v>
      </c>
    </row>
    <row r="30" spans="1:5" x14ac:dyDescent="0.2">
      <c r="A30" s="35">
        <v>1242</v>
      </c>
      <c r="B30" s="31" t="s">
        <v>246</v>
      </c>
      <c r="C30" s="36">
        <v>1200790.76</v>
      </c>
    </row>
    <row r="31" spans="1:5" x14ac:dyDescent="0.2">
      <c r="A31" s="35">
        <v>1243</v>
      </c>
      <c r="B31" s="31" t="s">
        <v>247</v>
      </c>
      <c r="C31" s="36">
        <v>451939.65</v>
      </c>
    </row>
    <row r="32" spans="1:5" x14ac:dyDescent="0.2">
      <c r="A32" s="35">
        <v>1244</v>
      </c>
      <c r="B32" s="31" t="s">
        <v>248</v>
      </c>
      <c r="C32" s="36">
        <v>6232044.7999999998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204661.62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9256.7999999999993</v>
      </c>
    </row>
    <row r="38" spans="1:5" x14ac:dyDescent="0.2">
      <c r="A38" s="35">
        <v>1251</v>
      </c>
      <c r="B38" s="31" t="s">
        <v>255</v>
      </c>
      <c r="C38" s="36">
        <v>9256.7999999999993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9" x14ac:dyDescent="0.2"/>
  <cols>
    <col min="1" max="1" width="11.5" style="3" customWidth="1"/>
    <col min="2" max="2" width="124.375" style="3" customWidth="1"/>
    <col min="3" max="3" width="11.5" style="3" customWidth="1"/>
    <col min="4" max="16384" width="11.5" style="3" hidden="1"/>
  </cols>
  <sheetData>
    <row r="2" spans="1:2" ht="14.9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4.95" customHeight="1" x14ac:dyDescent="0.2">
      <c r="B10" s="116" t="s">
        <v>76</v>
      </c>
    </row>
    <row r="11" spans="1:2" ht="14.95" customHeight="1" x14ac:dyDescent="0.2">
      <c r="B11" s="126" t="s">
        <v>196</v>
      </c>
    </row>
    <row r="12" spans="1:2" ht="14.95" customHeight="1" x14ac:dyDescent="0.2"/>
    <row r="13" spans="1:2" x14ac:dyDescent="0.2">
      <c r="A13" s="124" t="s">
        <v>77</v>
      </c>
      <c r="B13" s="114" t="s">
        <v>616</v>
      </c>
    </row>
    <row r="14" spans="1:2" ht="14.95" customHeight="1" x14ac:dyDescent="0.2">
      <c r="B14" s="114" t="s">
        <v>617</v>
      </c>
    </row>
    <row r="15" spans="1:2" ht="14.9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2020-07-27T20:21:26Z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