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4 TRIMESTRE\DIGITAL\"/>
    </mc:Choice>
  </mc:AlternateContent>
  <bookViews>
    <workbookView xWindow="0" yWindow="0" windowWidth="24005" windowHeight="9740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F9" i="1"/>
  <c r="F8" i="1"/>
  <c r="I31" i="1"/>
  <c r="H31" i="1"/>
  <c r="G31" i="1"/>
  <c r="I26" i="1"/>
  <c r="H26" i="1"/>
  <c r="G26" i="1"/>
  <c r="I23" i="1"/>
  <c r="H23" i="1"/>
  <c r="G23" i="1"/>
  <c r="H19" i="1"/>
  <c r="H37" i="1" s="1"/>
  <c r="G19" i="1"/>
  <c r="G37" i="1" s="1"/>
  <c r="H10" i="1"/>
  <c r="G10" i="1"/>
  <c r="H7" i="1"/>
  <c r="G7" i="1"/>
  <c r="F7" i="1"/>
  <c r="E31" i="1"/>
  <c r="E26" i="1"/>
  <c r="E23" i="1"/>
  <c r="E19" i="1"/>
  <c r="E37" i="1" s="1"/>
  <c r="E10" i="1"/>
  <c r="E7" i="1"/>
  <c r="D31" i="1"/>
  <c r="D26" i="1"/>
  <c r="D23" i="1"/>
  <c r="D19" i="1"/>
  <c r="D10" i="1"/>
  <c r="D37" i="1" s="1"/>
  <c r="D7" i="1"/>
  <c r="I20" i="1" l="1"/>
  <c r="I19" i="1" s="1"/>
  <c r="I37" i="1"/>
  <c r="F10" i="1"/>
  <c r="F37" i="1" s="1"/>
  <c r="I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<sst xmlns="http://schemas.openxmlformats.org/spreadsheetml/2006/main" count="66" uniqueCount="66">
  <si>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</si>
  <si>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</si>
  <si>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</si>
  <si>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</si>
  <si>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</si>
  <si>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</si>
  <si>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</si>
  <si>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</si>
  <si>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</si>
  <si>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</si>
  <si>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</si>
  <si>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</si>
  <si>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</si>
  <si>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</si>
  <si>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</si>
  <si>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</si>
  <si>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</si>
  <si>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</si>
  <si>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</si>
  <si>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</si>
  <si>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</si>
  <si>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</si>
  <si>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</si>
  <si>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</si>
  <si>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</si>
  <si>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</si>
  <si>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</si>
  <si>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</si>
  <si>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</si>
  <si>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</si>
  <si>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</si>
  <si>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</si>
  <si>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</si>
  <si>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</si>
  <si>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</si>
  <si>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</si>
  <si>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</si>
  <si>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</si>
  <si>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</si>
  <si>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</si>
  <si>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</si>
  <si>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</si>
  <si>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</si>
  <si>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</si>
  <si>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</si>
  <si>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</si>
  <si>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</si>
  <si>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</si>
  <si>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</si>
  <si>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</si>
  <si>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</si>
  <si>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</si>
  <si>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</si>
  <si>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</si>
  <si>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</si>
  <si>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</si>
  <si>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</si>
  <si>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</si>
  <si>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</si>
  <si>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</si>
  <si>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</si>
  <si>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</si>
  <si>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</si>
  <si>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</si>
  <si>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MIGUEL DE ALLENDE, GTO.
GASTO POR CATEGORÍA PROGRAMÁTICA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</si>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</sst>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topLeftCell="A33" zoomScaleNormal="100" zoomScaleSheetLayoutView="90" workbookViewId="0">
      <selection activeCell="B39" sqref="B39"/>
    </sheetView>
  </sheetViews>
  <sheetFormatPr baseColWidth="10" defaultColWidth="11.375" defaultRowHeight="10.9" x14ac:dyDescent="0.2"/>
  <cols>
    <col min="1" max="2" width="1.75" style="1" customWidth="1"/>
    <col min="3" max="3" width="62.375" style="1" customWidth="1"/>
    <col min="4" max="4" width="15.75" style="1" customWidth="1"/>
    <col min="5" max="5" width="18.75" style="1" customWidth="1"/>
    <col min="6" max="6" width="15.75" style="1" customWidth="1"/>
    <col min="7" max="9" width="15.75" style="2" customWidth="1"/>
    <col min="10" max="16384" width="11.375" style="1"/>
  </cols>
  <sheetData>
    <row r="1" spans="1:9" ht="35.15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4.9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22282500.760000002</v>
      </c>
      <c r="E10" s="18">
        <f>SUM(E11:E18)</f>
        <v>11981120.09</v>
      </c>
      <c r="F10" s="18">
        <f t="shared" ref="F10:I10" si="1">SUM(F11:F18)</f>
        <v>34263620.850000001</v>
      </c>
      <c r="G10" s="18">
        <f t="shared" si="1"/>
        <v>27636479.469999999</v>
      </c>
      <c r="H10" s="18">
        <f t="shared" si="1"/>
        <v>27524220.670000002</v>
      </c>
      <c r="I10" s="18">
        <f t="shared" si="1"/>
        <v>6627141.3800000027</v>
      </c>
    </row>
    <row r="11" spans="1:9" x14ac:dyDescent="0.2">
      <c r="A11" s="27" t="s">
        <v>46</v>
      </c>
      <c r="B11" s="9"/>
      <c r="C11" s="3" t="s">
        <v>4</v>
      </c>
      <c r="D11" s="19">
        <v>22282500.760000002</v>
      </c>
      <c r="E11" s="19">
        <v>11981120.09</v>
      </c>
      <c r="F11" s="19">
        <f t="shared" ref="F11:F18" si="2">D11+E11</f>
        <v>34263620.850000001</v>
      </c>
      <c r="G11" s="19">
        <v>27636479.469999999</v>
      </c>
      <c r="H11" s="19">
        <v>27524220.670000002</v>
      </c>
      <c r="I11" s="19">
        <f t="shared" ref="I11:I18" si="3">F11-G11</f>
        <v>6627141.3800000027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9547695.2400000002</v>
      </c>
      <c r="E19" s="18">
        <f>SUM(E20:E22)</f>
        <v>1019407.6</v>
      </c>
      <c r="F19" s="18">
        <f t="shared" ref="F19:I19" si="4">SUM(F20:F22)</f>
        <v>10567102.84</v>
      </c>
      <c r="G19" s="18">
        <f t="shared" si="4"/>
        <v>9888794.4700000007</v>
      </c>
      <c r="H19" s="18">
        <f t="shared" si="4"/>
        <v>9698237.3399999999</v>
      </c>
      <c r="I19" s="18">
        <f t="shared" si="4"/>
        <v>678308.36999999918</v>
      </c>
    </row>
    <row r="20" spans="1:9" x14ac:dyDescent="0.2">
      <c r="A20" s="27" t="s">
        <v>54</v>
      </c>
      <c r="B20" s="9"/>
      <c r="C20" s="3" t="s">
        <v>13</v>
      </c>
      <c r="D20" s="19">
        <v>9547695.2400000002</v>
      </c>
      <c r="E20" s="19">
        <v>1019407.6</v>
      </c>
      <c r="F20" s="19">
        <f t="shared" ref="F20:F22" si="5">D20+E20</f>
        <v>10567102.84</v>
      </c>
      <c r="G20" s="19">
        <v>9888794.4700000007</v>
      </c>
      <c r="H20" s="19">
        <v>9698237.3399999999</v>
      </c>
      <c r="I20" s="19">
        <f t="shared" ref="I20:I22" si="6">F20-G20</f>
        <v>678308.36999999918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31830196</v>
      </c>
      <c r="E37" s="24">
        <f t="shared" ref="E37:I37" si="16">SUM(E7+E10+E19+E23+E26+E31)</f>
        <v>13000527.689999999</v>
      </c>
      <c r="F37" s="24">
        <f t="shared" si="16"/>
        <v>44830723.689999998</v>
      </c>
      <c r="G37" s="24">
        <f t="shared" si="16"/>
        <v>37525273.939999998</v>
      </c>
      <c r="H37" s="24">
        <f t="shared" si="16"/>
        <v>37222458.010000005</v>
      </c>
      <c r="I37" s="24">
        <f t="shared" si="16"/>
        <v>7305449.7500000019</v>
      </c>
    </row>
    <row r="39" spans="1:9" x14ac:dyDescent="0.2">
      <c r="B39" s="1" t="s">
        <v>65</v>
      </c>
    </row>
  </sheetData>
  <sheetProtection formatCells="0" formatColumns="0" formatRows="0" autoFilter="0"/>
  <protectedRanges>
    <protectedRange sqref="B38:I38 B40:I65523 C39:I39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39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2020-01-29T21:30:24Z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