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9\Informacion Financiera 2019\04 TRIMESTRE\DIGITAL\"/>
    </mc:Choice>
  </mc:AlternateContent>
  <bookViews>
    <workbookView xWindow="0" yWindow="0" windowWidth="28800" windowHeight="12131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G39" i="4" l="1"/>
  <c r="F39" i="4"/>
  <c r="D39" i="4"/>
  <c r="C39" i="4"/>
  <c r="H38" i="4"/>
  <c r="E38" i="4"/>
  <c r="H37" i="4"/>
  <c r="G37" i="4"/>
  <c r="F37" i="4"/>
  <c r="E37" i="4"/>
  <c r="D37" i="4"/>
  <c r="C37" i="4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31" i="4" l="1"/>
  <c r="E39" i="4" s="1"/>
  <c r="H31" i="4"/>
  <c r="H39" i="4" s="1"/>
  <c r="E16" i="4"/>
  <c r="H16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<sst xmlns="http://schemas.openxmlformats.org/spreadsheetml/2006/main" count="99" uniqueCount="51">
  <si>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</si>
  <si>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</si>
  <si>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</si>
  <si>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</si>
  <si>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</si>
  <si>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</si>
  <si>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</si>
  <si>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</si>
  <si>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</si>
  <si>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</si>
  <si>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</si>
  <si>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</si>
  <si>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</si>
  <si>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</si>
  <si>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</si>
  <si>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</si>
  <si>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</si>
  <si>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</si>
  <si>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</si>
  <si>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</si>
  <si>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</si>
  <si>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</si>
  <si>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</si>
  <si>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</si>
  <si>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</si>
  <si>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</si>
  <si>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</si>
  <si>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</si>
  <si>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</si>
  <si>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</si>
  <si>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</si>
  <si>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</si>
  <si>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</si>
  <si>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</si>
  <si>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</si>
  <si>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</si>
  <si>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</si>
  <si>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</si>
  <si>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</si>
  <si>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</si>
  <si>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</si>
  <si>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</si>
  <si>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</si>
  <si>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</si>
  <si>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</si>
  <si>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</si>
  <si>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</si>
  <si>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</si>
  <si>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</si>
  <si>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SISTEMA PARA EL DESARROLLO INTEGRAL DE LA FAMILIA DEL MUNICIPIO DE SAN MIGUEL DE ALLENDE, GTO.
ESTADO ANALÍTICO DE INGRESOS
DEL 1 DE ENERO AL 31 DE DICIEMBRE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</si>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</sst>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tabSelected="1" topLeftCell="A29" zoomScaleNormal="100" workbookViewId="0">
      <selection activeCell="B45" sqref="B45"/>
    </sheetView>
  </sheetViews>
  <sheetFormatPr baseColWidth="10" defaultColWidth="12" defaultRowHeight="10.9" x14ac:dyDescent="0.2"/>
  <cols>
    <col min="1" max="1" width="1.85546875" style="2" customWidth="1"/>
    <col min="2" max="2" width="62.42578125" style="2" customWidth="1"/>
    <col min="3" max="3" width="17.85546875" style="2" customWidth="1"/>
    <col min="4" max="4" width="19.85546875" style="2" customWidth="1"/>
    <col min="5" max="6" width="17.85546875" style="2" customWidth="1"/>
    <col min="7" max="7" width="18.85546875" style="2" customWidth="1"/>
    <col min="8" max="8" width="17.85546875" style="2" customWidth="1"/>
    <col min="9" max="16384" width="12" style="2"/>
  </cols>
  <sheetData>
    <row r="1" spans="1:9" s="3" customFormat="1" ht="39.9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60000</v>
      </c>
      <c r="D9" s="22">
        <v>0</v>
      </c>
      <c r="E9" s="22">
        <f t="shared" si="0"/>
        <v>60000</v>
      </c>
      <c r="F9" s="22">
        <v>491332.95</v>
      </c>
      <c r="G9" s="22">
        <v>491332.95</v>
      </c>
      <c r="H9" s="22">
        <f t="shared" si="1"/>
        <v>431332.95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3255000</v>
      </c>
      <c r="D11" s="22">
        <v>2022306.73</v>
      </c>
      <c r="E11" s="22">
        <f t="shared" si="2"/>
        <v>5277306.7300000004</v>
      </c>
      <c r="F11" s="22">
        <v>10331544</v>
      </c>
      <c r="G11" s="22">
        <v>10331544</v>
      </c>
      <c r="H11" s="22">
        <f t="shared" si="3"/>
        <v>7076544</v>
      </c>
      <c r="I11" s="45" t="s">
        <v>42</v>
      </c>
    </row>
    <row r="12" spans="1:9" ht="21.75" x14ac:dyDescent="0.2">
      <c r="A12" s="40"/>
      <c r="B12" s="43" t="s">
        <v>25</v>
      </c>
      <c r="C12" s="22">
        <v>1515196</v>
      </c>
      <c r="D12" s="22">
        <v>5573143.0999999996</v>
      </c>
      <c r="E12" s="22">
        <f t="shared" si="2"/>
        <v>7088339.0999999996</v>
      </c>
      <c r="F12" s="22">
        <v>6076271.1299999999</v>
      </c>
      <c r="G12" s="22">
        <v>6076271.1299999999</v>
      </c>
      <c r="H12" s="22">
        <f t="shared" si="3"/>
        <v>4561075.13</v>
      </c>
      <c r="I12" s="45" t="s">
        <v>43</v>
      </c>
    </row>
    <row r="13" spans="1:9" ht="21.75" x14ac:dyDescent="0.2">
      <c r="A13" s="40"/>
      <c r="B13" s="43" t="s">
        <v>26</v>
      </c>
      <c r="C13" s="22">
        <v>27000000</v>
      </c>
      <c r="D13" s="22">
        <v>5405077.8600000003</v>
      </c>
      <c r="E13" s="22">
        <f t="shared" si="2"/>
        <v>32405077.859999999</v>
      </c>
      <c r="F13" s="22">
        <v>30546269.280000001</v>
      </c>
      <c r="G13" s="22">
        <v>30546269.280000001</v>
      </c>
      <c r="H13" s="22">
        <f t="shared" si="3"/>
        <v>3546269.2800000012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31830196</v>
      </c>
      <c r="D16" s="23">
        <f t="shared" ref="D16:H16" si="6">SUM(D5:D14)</f>
        <v>13000527.690000001</v>
      </c>
      <c r="E16" s="23">
        <f t="shared" si="6"/>
        <v>44830723.689999998</v>
      </c>
      <c r="F16" s="23">
        <f t="shared" si="6"/>
        <v>47445417.359999999</v>
      </c>
      <c r="G16" s="11">
        <f t="shared" si="6"/>
        <v>47445417.359999999</v>
      </c>
      <c r="H16" s="12">
        <f t="shared" si="6"/>
        <v>15615221.360000001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1.7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ht="12.25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ht="12.25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1.7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1.7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3" customHeight="1" x14ac:dyDescent="0.2">
      <c r="A31" s="47" t="s">
        <v>48</v>
      </c>
      <c r="B31" s="48"/>
      <c r="C31" s="26">
        <f t="shared" ref="C31:H31" si="14">SUM(C32:C35)</f>
        <v>31830196</v>
      </c>
      <c r="D31" s="26">
        <f t="shared" si="14"/>
        <v>13000527.690000001</v>
      </c>
      <c r="E31" s="26">
        <f t="shared" si="14"/>
        <v>44830723.689999998</v>
      </c>
      <c r="F31" s="26">
        <f t="shared" si="14"/>
        <v>47445417.359999999</v>
      </c>
      <c r="G31" s="26">
        <f t="shared" si="14"/>
        <v>47445417.359999999</v>
      </c>
      <c r="H31" s="26">
        <f t="shared" si="14"/>
        <v>15615221.359999996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ht="12.25" x14ac:dyDescent="0.2">
      <c r="A33" s="16"/>
      <c r="B33" s="17" t="s">
        <v>31</v>
      </c>
      <c r="C33" s="25">
        <v>60000</v>
      </c>
      <c r="D33" s="25">
        <v>0</v>
      </c>
      <c r="E33" s="25">
        <f>C33+D33</f>
        <v>60000</v>
      </c>
      <c r="F33" s="25">
        <v>491332.95</v>
      </c>
      <c r="G33" s="25">
        <v>491332.95</v>
      </c>
      <c r="H33" s="25">
        <f t="shared" ref="H33:H34" si="15">G33-C33</f>
        <v>431332.95</v>
      </c>
      <c r="I33" s="45" t="s">
        <v>40</v>
      </c>
    </row>
    <row r="34" spans="1:9" ht="12.25" x14ac:dyDescent="0.2">
      <c r="A34" s="16"/>
      <c r="B34" s="17" t="s">
        <v>32</v>
      </c>
      <c r="C34" s="25">
        <v>3255000</v>
      </c>
      <c r="D34" s="25">
        <v>2022306.73</v>
      </c>
      <c r="E34" s="25">
        <f>C34+D34</f>
        <v>5277306.7300000004</v>
      </c>
      <c r="F34" s="25">
        <v>10331544</v>
      </c>
      <c r="G34" s="25">
        <v>10331544</v>
      </c>
      <c r="H34" s="25">
        <f t="shared" si="15"/>
        <v>7076544</v>
      </c>
      <c r="I34" s="45" t="s">
        <v>42</v>
      </c>
    </row>
    <row r="35" spans="1:9" ht="21.75" x14ac:dyDescent="0.2">
      <c r="A35" s="16"/>
      <c r="B35" s="17" t="s">
        <v>26</v>
      </c>
      <c r="C35" s="25">
        <v>28515196</v>
      </c>
      <c r="D35" s="25">
        <v>10978220.960000001</v>
      </c>
      <c r="E35" s="25">
        <f>C35+D35</f>
        <v>39493416.960000001</v>
      </c>
      <c r="F35" s="25">
        <v>36622540.409999996</v>
      </c>
      <c r="G35" s="25">
        <v>36622540.409999996</v>
      </c>
      <c r="H35" s="25">
        <f t="shared" ref="H35" si="16">G35-C35</f>
        <v>8107344.4099999964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31830196</v>
      </c>
      <c r="D39" s="23">
        <f t="shared" ref="D39:H39" si="18">SUM(D37+D31+D21)</f>
        <v>13000527.690000001</v>
      </c>
      <c r="E39" s="23">
        <f t="shared" si="18"/>
        <v>44830723.689999998</v>
      </c>
      <c r="F39" s="23">
        <f t="shared" si="18"/>
        <v>47445417.359999999</v>
      </c>
      <c r="G39" s="23">
        <f t="shared" si="18"/>
        <v>47445417.359999999</v>
      </c>
      <c r="H39" s="12">
        <f t="shared" si="18"/>
        <v>15615221.359999996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3.1" x14ac:dyDescent="0.2">
      <c r="B42" s="38" t="s">
        <v>34</v>
      </c>
    </row>
    <row r="43" spans="1:9" ht="12.25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  <row r="45" spans="1:9" x14ac:dyDescent="0.2">
      <c r="B45" s="2" t="s">
        <v>50</v>
      </c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2019-04-05T21:16:20Z</cp:lastPrinted>
  <dcterms:created xsi:type="dcterms:W3CDTF">2012-12-11T20:48:19Z</dcterms:created>
  <dcterms:modified xsi:type="dcterms:W3CDTF">2020-01-29T21:28:14Z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