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3 TRIMESTRE\DIGITAL\"/>
    </mc:Choice>
  </mc:AlternateContent>
  <bookViews>
    <workbookView xWindow="0" yWindow="0" windowWidth="15365" windowHeight="8341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<sst xmlns="http://schemas.openxmlformats.org/spreadsheetml/2006/main" count="27" uniqueCount="27">
  <si>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</si>
  <si>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</si>
  <si>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</si>
  <si>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</si>
  <si>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</si>
  <si>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</si>
  <si>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</si>
  <si>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</si>
  <si>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</si>
  <si>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</si>
  <si>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</si>
  <si>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</si>
  <si>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</si>
  <si>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</si>
  <si>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</si>
  <si>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</si>
  <si>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</si>
  <si>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</si>
  <si>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</si>
  <si>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</si>
  <si>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</si>
  <si>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</si>
  <si>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</si>
  <si>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</si>
  <si>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</si>
  <si>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</si>
  <si>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ANALÍTICO DEL ACTIVO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</si>
</sst>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ColWidth="12" defaultRowHeight="10.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21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35275463.810000002</v>
      </c>
      <c r="D4" s="13">
        <f>SUM(D6+D15)</f>
        <v>98317264.689999998</v>
      </c>
      <c r="E4" s="13">
        <f>SUM(E6+E15)</f>
        <v>87545427.470000014</v>
      </c>
      <c r="F4" s="13">
        <f>SUM(F6+F15)</f>
        <v>46047301.029999986</v>
      </c>
      <c r="G4" s="13">
        <f>SUM(G6+G15)</f>
        <v>10771837.219999997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7683126.4399999995</v>
      </c>
      <c r="D6" s="13">
        <f>SUM(D7:D13)</f>
        <v>89194150.260000005</v>
      </c>
      <c r="E6" s="13">
        <f>SUM(E7:E13)</f>
        <v>82753433.270000011</v>
      </c>
      <c r="F6" s="13">
        <f>SUM(F7:F13)</f>
        <v>14123843.429999996</v>
      </c>
      <c r="G6" s="18">
        <f>SUM(G7:G13)</f>
        <v>6440716.9899999965</v>
      </c>
    </row>
    <row r="7" spans="1:7" x14ac:dyDescent="0.2">
      <c r="A7" s="3">
        <v>1110</v>
      </c>
      <c r="B7" s="7" t="s">
        <v>9</v>
      </c>
      <c r="C7" s="18">
        <v>5080910.8099999996</v>
      </c>
      <c r="D7" s="18">
        <v>35256244.280000001</v>
      </c>
      <c r="E7" s="18">
        <v>27138430.780000001</v>
      </c>
      <c r="F7" s="18">
        <f>C7+D7-E7</f>
        <v>13198724.310000002</v>
      </c>
      <c r="G7" s="18">
        <f t="shared" ref="G7:G13" si="0">F7-C7</f>
        <v>8117813.5000000028</v>
      </c>
    </row>
    <row r="8" spans="1:7" x14ac:dyDescent="0.2">
      <c r="A8" s="3">
        <v>1120</v>
      </c>
      <c r="B8" s="7" t="s">
        <v>10</v>
      </c>
      <c r="C8" s="18">
        <v>159286.43</v>
      </c>
      <c r="D8" s="18">
        <v>52494687.939999998</v>
      </c>
      <c r="E8" s="18">
        <v>52268237.520000003</v>
      </c>
      <c r="F8" s="18">
        <f t="shared" ref="F8:F13" si="1">C8+D8-E8</f>
        <v>385736.84999999404</v>
      </c>
      <c r="G8" s="18">
        <f t="shared" si="0"/>
        <v>226450.41999999405</v>
      </c>
    </row>
    <row r="9" spans="1:7" x14ac:dyDescent="0.2">
      <c r="A9" s="3">
        <v>1130</v>
      </c>
      <c r="B9" s="7" t="s">
        <v>11</v>
      </c>
      <c r="C9" s="18">
        <v>1968631.04</v>
      </c>
      <c r="D9" s="18">
        <v>1443218.04</v>
      </c>
      <c r="E9" s="18">
        <v>3346764.97</v>
      </c>
      <c r="F9" s="18">
        <f t="shared" si="1"/>
        <v>65084.10999999987</v>
      </c>
      <c r="G9" s="18">
        <f t="shared" si="0"/>
        <v>-1903546.9300000002</v>
      </c>
    </row>
    <row r="10" spans="1:7" x14ac:dyDescent="0.2">
      <c r="A10" s="3">
        <v>1140</v>
      </c>
      <c r="B10" s="7" t="s">
        <v>1</v>
      </c>
      <c r="C10" s="18">
        <v>150442.28</v>
      </c>
      <c r="D10" s="18">
        <v>0</v>
      </c>
      <c r="E10" s="18">
        <v>0</v>
      </c>
      <c r="F10" s="18">
        <f t="shared" si="1"/>
        <v>150442.28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323855.88</v>
      </c>
      <c r="D11" s="18">
        <v>0</v>
      </c>
      <c r="E11" s="18">
        <v>0</v>
      </c>
      <c r="F11" s="18">
        <f t="shared" si="1"/>
        <v>323855.88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27592337.370000001</v>
      </c>
      <c r="D15" s="13">
        <f>SUM(D16:D24)</f>
        <v>9123114.4299999997</v>
      </c>
      <c r="E15" s="13">
        <f>SUM(E16:E24)</f>
        <v>4791994.2</v>
      </c>
      <c r="F15" s="13">
        <f>SUM(F16:F24)</f>
        <v>31923457.599999994</v>
      </c>
      <c r="G15" s="13">
        <f>SUM(G16:G24)</f>
        <v>4331120.2300000004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20472155.890000001</v>
      </c>
      <c r="D18" s="19">
        <v>7532186.75</v>
      </c>
      <c r="E18" s="19">
        <v>4296704.2</v>
      </c>
      <c r="F18" s="19">
        <f t="shared" si="3"/>
        <v>23707638.440000001</v>
      </c>
      <c r="G18" s="19">
        <f t="shared" si="2"/>
        <v>3235482.5500000007</v>
      </c>
    </row>
    <row r="19" spans="1:7" x14ac:dyDescent="0.2">
      <c r="A19" s="3">
        <v>1240</v>
      </c>
      <c r="B19" s="7" t="s">
        <v>18</v>
      </c>
      <c r="C19" s="18">
        <v>10525660.529999999</v>
      </c>
      <c r="D19" s="18">
        <v>1590927.68</v>
      </c>
      <c r="E19" s="18">
        <v>495290</v>
      </c>
      <c r="F19" s="18">
        <f t="shared" si="3"/>
        <v>11621298.209999999</v>
      </c>
      <c r="G19" s="18">
        <f t="shared" si="2"/>
        <v>1095637.6799999997</v>
      </c>
    </row>
    <row r="20" spans="1:7" x14ac:dyDescent="0.2">
      <c r="A20" s="3">
        <v>1250</v>
      </c>
      <c r="B20" s="7" t="s">
        <v>19</v>
      </c>
      <c r="C20" s="18">
        <v>9256.7999999999993</v>
      </c>
      <c r="D20" s="18">
        <v>0</v>
      </c>
      <c r="E20" s="18">
        <v>0</v>
      </c>
      <c r="F20" s="18">
        <f t="shared" si="3"/>
        <v>9256.7999999999993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-3414735.85</v>
      </c>
      <c r="D21" s="18">
        <v>0</v>
      </c>
      <c r="E21" s="18">
        <v>0</v>
      </c>
      <c r="F21" s="18">
        <f t="shared" si="3"/>
        <v>-3414735.85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2019-10-28T19:06:24Z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