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jamin\Documents\2020\Informacion Financiera 2020\CUENTA PUBLICA 2020\DIGITAL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21" i="1"/>
  <c r="G10" i="1"/>
  <c r="F24" i="1"/>
  <c r="G24" i="1" s="1"/>
  <c r="F23" i="1"/>
  <c r="G23" i="1" s="1"/>
  <c r="F22" i="1"/>
  <c r="G22" i="1" s="1"/>
  <c r="F21" i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<sst xmlns="http://schemas.openxmlformats.org/spreadsheetml/2006/main" count="27" uniqueCount="27">
  <si>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</si>
  <si>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</si>
  <si>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</si>
  <si>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</si>
  <si>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</si>
  <si>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</si>
  <si>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</si>
  <si>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</si>
  <si>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</si>
  <si>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</si>
  <si>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</si>
  <si>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</si>
  <si>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</si>
  <si>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</si>
  <si>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</si>
  <si>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</si>
  <si>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</si>
  <si>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</si>
  <si>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</si>
  <si>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</si>
  <si>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</si>
  <si>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</si>
  <si>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</si>
  <si>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</si>
  <si>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</si>
  <si>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</si>
  <si>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SAN MIGUEL DE ALLENDE, GTO.
ESTADO ANALÍTICO DEL ACTIVO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</si>
</sst>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49172163.029999994</v>
      </c>
      <c r="D4" s="13">
        <f>SUM(D6+D15)</f>
        <v>316261569</v>
      </c>
      <c r="E4" s="13">
        <f>SUM(E6+E15)</f>
        <v>304157829.07000005</v>
      </c>
      <c r="F4" s="13">
        <f>SUM(F6+F15)</f>
        <v>61275902.959999993</v>
      </c>
      <c r="G4" s="13">
        <f>SUM(G6+G15)</f>
        <v>12103739.930000003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16051734.689999999</v>
      </c>
      <c r="D6" s="13">
        <f>SUM(D7:D13)</f>
        <v>291387631.03000003</v>
      </c>
      <c r="E6" s="13">
        <f>SUM(E7:E13)</f>
        <v>296141781.35000002</v>
      </c>
      <c r="F6" s="13">
        <f>SUM(F7:F13)</f>
        <v>11297584.370000007</v>
      </c>
      <c r="G6" s="18">
        <f>SUM(G7:G13)</f>
        <v>-4754150.3199999928</v>
      </c>
    </row>
    <row r="7" spans="1:7" x14ac:dyDescent="0.2">
      <c r="A7" s="3">
        <v>1110</v>
      </c>
      <c r="B7" s="7" t="s">
        <v>9</v>
      </c>
      <c r="C7" s="18">
        <v>14749162.449999999</v>
      </c>
      <c r="D7" s="18">
        <v>159559841.33000001</v>
      </c>
      <c r="E7" s="18">
        <v>164895169.13</v>
      </c>
      <c r="F7" s="18">
        <f>C7+D7-E7</f>
        <v>9413834.650000006</v>
      </c>
      <c r="G7" s="18">
        <f t="shared" ref="G7:G13" si="0">F7-C7</f>
        <v>-5335327.7999999933</v>
      </c>
    </row>
    <row r="8" spans="1:7" x14ac:dyDescent="0.2">
      <c r="A8" s="3">
        <v>1120</v>
      </c>
      <c r="B8" s="7" t="s">
        <v>10</v>
      </c>
      <c r="C8" s="18">
        <v>654807.62</v>
      </c>
      <c r="D8" s="18">
        <v>119229322.02</v>
      </c>
      <c r="E8" s="18">
        <v>118527304.75</v>
      </c>
      <c r="F8" s="18">
        <f t="shared" ref="F8:F13" si="1">C8+D8-E8</f>
        <v>1356824.8900000006</v>
      </c>
      <c r="G8" s="18">
        <f t="shared" si="0"/>
        <v>702017.2700000006</v>
      </c>
    </row>
    <row r="9" spans="1:7" x14ac:dyDescent="0.2">
      <c r="A9" s="3">
        <v>1130</v>
      </c>
      <c r="B9" s="7" t="s">
        <v>11</v>
      </c>
      <c r="C9" s="18">
        <v>173466.46</v>
      </c>
      <c r="D9" s="18">
        <v>12598467.68</v>
      </c>
      <c r="E9" s="18">
        <v>12719307.470000001</v>
      </c>
      <c r="F9" s="18">
        <f t="shared" si="1"/>
        <v>52626.669999999925</v>
      </c>
      <c r="G9" s="18">
        <f t="shared" si="0"/>
        <v>-120839.79000000007</v>
      </c>
    </row>
    <row r="10" spans="1:7" x14ac:dyDescent="0.2">
      <c r="A10" s="3">
        <v>1140</v>
      </c>
      <c r="B10" s="7" t="s">
        <v>1</v>
      </c>
      <c r="C10" s="18">
        <v>150442.28</v>
      </c>
      <c r="D10" s="18">
        <v>0</v>
      </c>
      <c r="E10" s="18">
        <v>0</v>
      </c>
      <c r="F10" s="18">
        <f t="shared" si="1"/>
        <v>150442.28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323855.88</v>
      </c>
      <c r="D11" s="18">
        <v>0</v>
      </c>
      <c r="E11" s="18">
        <v>0</v>
      </c>
      <c r="F11" s="18">
        <f t="shared" si="1"/>
        <v>323855.88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33120428.339999996</v>
      </c>
      <c r="D15" s="13">
        <f>SUM(D16:D24)</f>
        <v>24873937.969999999</v>
      </c>
      <c r="E15" s="13">
        <f>SUM(E16:E24)</f>
        <v>8016047.7199999997</v>
      </c>
      <c r="F15" s="13">
        <f>SUM(F16:F24)</f>
        <v>49978318.589999989</v>
      </c>
      <c r="G15" s="13">
        <f>SUM(G16:G24)</f>
        <v>16857890.249999996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26314908.719999999</v>
      </c>
      <c r="D18" s="19">
        <v>24504937.239999998</v>
      </c>
      <c r="E18" s="19">
        <v>6222254.9299999997</v>
      </c>
      <c r="F18" s="19">
        <f t="shared" si="3"/>
        <v>44597591.029999994</v>
      </c>
      <c r="G18" s="19">
        <f t="shared" si="2"/>
        <v>18282682.309999995</v>
      </c>
    </row>
    <row r="19" spans="1:7" x14ac:dyDescent="0.2">
      <c r="A19" s="3">
        <v>1240</v>
      </c>
      <c r="B19" s="7" t="s">
        <v>18</v>
      </c>
      <c r="C19" s="18">
        <v>11843320.529999999</v>
      </c>
      <c r="D19" s="18">
        <v>369000.73</v>
      </c>
      <c r="E19" s="18">
        <v>0</v>
      </c>
      <c r="F19" s="18">
        <f t="shared" si="3"/>
        <v>12212321.26</v>
      </c>
      <c r="G19" s="18">
        <f t="shared" si="2"/>
        <v>369000.73000000045</v>
      </c>
    </row>
    <row r="20" spans="1:7" x14ac:dyDescent="0.2">
      <c r="A20" s="3">
        <v>1250</v>
      </c>
      <c r="B20" s="7" t="s">
        <v>19</v>
      </c>
      <c r="C20" s="18">
        <v>9256.7999999999993</v>
      </c>
      <c r="D20" s="18">
        <v>0</v>
      </c>
      <c r="E20" s="18">
        <v>0</v>
      </c>
      <c r="F20" s="18">
        <f t="shared" si="3"/>
        <v>9256.7999999999993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-5047057.71</v>
      </c>
      <c r="D21" s="18">
        <v>0</v>
      </c>
      <c r="E21" s="18">
        <v>1793792.79</v>
      </c>
      <c r="F21" s="18">
        <f t="shared" si="3"/>
        <v>-6840850.5</v>
      </c>
      <c r="G21" s="18">
        <f t="shared" si="2"/>
        <v>-1793792.79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Banjamin</cp:lastModifiedBy>
  <cp:lastPrinted>2018-03-08T18:40:55Z</cp:lastPrinted>
  <dcterms:created xsi:type="dcterms:W3CDTF">2014-02-09T04:04:15Z</dcterms:created>
  <dcterms:modified xsi:type="dcterms:W3CDTF">2021-02-18T17:57:16Z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