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ON\Desktop\"/>
    </mc:Choice>
  </mc:AlternateContent>
  <xr:revisionPtr revIDLastSave="0" documentId="13_ncr:1_{AF959047-5966-47B3-BADF-ED1D65A1EE3A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Bitacora" sheetId="30" r:id="rId1"/>
    <sheet name="CADI" sheetId="20" r:id="rId2"/>
    <sheet name="ALIMENTARIO" sheetId="23" r:id="rId3"/>
    <sheet name="REHABILITACION" sheetId="24" r:id="rId4"/>
    <sheet name="ADULTOMAYOR" sheetId="25" r:id="rId5"/>
    <sheet name="TRABAJOSOCIAL" sheetId="26" r:id="rId6"/>
    <sheet name="PROCURADURIA" sheetId="27" r:id="rId7"/>
    <sheet name="DESAROLLOFAMYCOM" sheetId="28" r:id="rId8"/>
    <sheet name="ACCIONESDAFAVORINFANCIA" sheetId="29" r:id="rId9"/>
  </sheets>
  <definedNames>
    <definedName name="_ftn1" localSheetId="1">CADI!#REF!</definedName>
    <definedName name="_ftnref1" localSheetId="1">CADI!#REF!</definedName>
  </definedNames>
  <calcPr calcId="191029"/>
</workbook>
</file>

<file path=xl/calcChain.xml><?xml version="1.0" encoding="utf-8"?>
<calcChain xmlns="http://schemas.openxmlformats.org/spreadsheetml/2006/main">
  <c r="T8" i="24" l="1"/>
  <c r="T7" i="24"/>
  <c r="T6" i="24"/>
  <c r="T5" i="24"/>
  <c r="V5" i="29" l="1"/>
  <c r="U5" i="29"/>
  <c r="U5" i="27" l="1"/>
  <c r="U5" i="23" l="1"/>
</calcChain>
</file>

<file path=xl/sharedStrings.xml><?xml version="1.0" encoding="utf-8"?>
<sst xmlns="http://schemas.openxmlformats.org/spreadsheetml/2006/main" count="439" uniqueCount="147">
  <si>
    <t>Modificado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</si>
  <si>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</si>
  <si>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</si>
  <si>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</si>
  <si>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</si>
  <si>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</si>
  <si>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</si>
  <si>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</si>
  <si>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</si>
  <si>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</si>
  <si>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</si>
  <si>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</si>
  <si>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</si>
  <si>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</si>
  <si>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</si>
  <si>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</si>
  <si>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</si>
  <si>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</si>
  <si>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</si>
  <si>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</si>
  <si>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</si>
  <si>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</si>
  <si>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</si>
  <si>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</si>
  <si>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</si>
  <si>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</si>
  <si>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</si>
  <si>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</si>
  <si>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31120-8202</t>
  </si>
  <si>
    <t xml:space="preserve">CADI - ESTANCIA INFANTIL </t>
  </si>
  <si>
    <t>DIF MUNICIPAL</t>
  </si>
  <si>
    <t>SI</t>
  </si>
  <si>
    <t xml:space="preserve">FIN </t>
  </si>
  <si>
    <t>2.6. PROTECCION SOCIAL</t>
  </si>
  <si>
    <t>2 DESARROLLO SOCIAL</t>
  </si>
  <si>
    <t>31120-8204</t>
  </si>
  <si>
    <t>ALIMENTARIO</t>
  </si>
  <si>
    <t>FIN</t>
  </si>
  <si>
    <t>2.3. SALUD</t>
  </si>
  <si>
    <t>REHABILITACION</t>
  </si>
  <si>
    <t>31120-8209</t>
  </si>
  <si>
    <t>ADULTO MAYOR</t>
  </si>
  <si>
    <t>31120-8210</t>
  </si>
  <si>
    <t>TRABAJO SOCIAL</t>
  </si>
  <si>
    <t>DISMINUCION  DEL PORCENTAJE   DE FAMILIAS EN POBREZA  EXTREMA Y REZAGO SOCIAL </t>
  </si>
  <si>
    <t>BENEFICIARIOS ATENDIDOS EN 2020*100/  BENEFICIARIOS ATENDIDOS EN 2019</t>
  </si>
  <si>
    <t>31120-8214</t>
  </si>
  <si>
    <t>PROCURADURIA</t>
  </si>
  <si>
    <t>31120-8215</t>
  </si>
  <si>
    <t>DESARROLLO FAMILIAR Y COMUNITARIO</t>
  </si>
  <si>
    <t>31120-8217</t>
  </si>
  <si>
    <t xml:space="preserve">FORTALECER LAS COMUNIDADES, PROPONIENDO LAS BASES PARA MEJORAR EL DESARROLLO Y LAS HABILIDADES DE CADA PERSONA DENTRO DE LA MISMA </t>
  </si>
  <si>
    <t xml:space="preserve">REZAGO SOCIAL Y HACINAMIENTO QUE SE PRESENTA DENTRO DE LAS COMUNIDADES Y COLONIAS DEL MUNICIPIO DE SAN MIGUEL DE ALLENDE. </t>
  </si>
  <si>
    <t>PDFA=(FA 2020/FA2021)</t>
  </si>
  <si>
    <t>FAMILIAS ATENDIDAS EN EL 2020/FAMILIAS ATENDIDAS EN EL 2021</t>
  </si>
  <si>
    <t>Porcentaje</t>
  </si>
  <si>
    <t xml:space="preserve">PRESTACION, CUIDADO Y PROTECCION A NIÑOS Y NIÑAS DESDE LOS 43 DIAS A LOS 5 AÑOS 11 MESES </t>
  </si>
  <si>
    <t xml:space="preserve">INCREMENTO Y CANALIZACION DE FAMILIAS BENEFICIADAS EN SERVICIOS DE GUARDERIA EN SAN MIGUEL DE ALLENDE </t>
  </si>
  <si>
    <t>PBA(PORCENTAJE DE BENEFICIARIOS2021)/(PORCENTAJE DE BENEFICIARIOS ATENDIDOS 2020)</t>
  </si>
  <si>
    <t>FAMILIAS ATENDIDAS EN EL 2021/FAMILIAS ATENDIDAS EN EL 2020</t>
  </si>
  <si>
    <t xml:space="preserve">PORCENTAJE </t>
  </si>
  <si>
    <t>BAJO PORCENTAJE DE ADULTOS  MAYORES  IDENTIFICADOS CON VUELNERABILIDAD</t>
  </si>
  <si>
    <t>PORCENTAJE DE ADULTOS MAYORES ATENDIDOS</t>
  </si>
  <si>
    <t>BENEFICIARIOS  ATENDIDOS EN 2021*100/BENEFICIARIOS ATENDIDOS 2020</t>
  </si>
  <si>
    <t>PBA(BENEFICIARIOS ATENDIDOS EN 2021(BA2021)(100)/BENEFICIARIOS ATENDIDOS EN 2020 (BA2020)</t>
  </si>
  <si>
    <t xml:space="preserve">5 BIENESTAR PARA LA GENTE / SALUD </t>
  </si>
  <si>
    <t>31120-8206</t>
  </si>
  <si>
    <t>PROMOVER LA SALUD Y CALIDAD DE VIDA DE TODA LA POBLACIÓN  QUE FUE DIAGNOSTICADA CON UNA PATOLOGÍA QUE LIMITA SUS ACTIVIDADES DE LA VIDA DIARIA. (AVD). Y BRINDAR SERVICIO DE TERAPIA FÍSICA A TODOS LOS SANMIGUELENSES QUE NECESITEN ATENCIÓN FISIOTERAPÉUTICA.</t>
  </si>
  <si>
    <t xml:space="preserve">ADECUADA ATENCIÓN A PACIENTES CON PROBLEMAS MUSCULO ESQUELETICOS, DEGENERATIVOS Y NEUROLOGICOS </t>
  </si>
  <si>
    <t>PORCENTAJE DE SESIONES OTORGADAS</t>
  </si>
  <si>
    <t>PBA= (SESIONES OTORGADAS EN 2021 (BA2021)(100)/SESIONES OTORGADAS EN 2020 (BA2020))</t>
  </si>
  <si>
    <t xml:space="preserve">PACIENTES ATENDIDOS </t>
  </si>
  <si>
    <t xml:space="preserve">DECIMAL </t>
  </si>
  <si>
    <t xml:space="preserve">PSICOLOGÍA ABIERTA </t>
  </si>
  <si>
    <t>BRINDAR ATENCION PSICOLOGICA A LA POBLACION SAN MIGUELENSE QUE LO REQUIERAN</t>
  </si>
  <si>
    <t>BRINDAR PSICOTERAPIA A LOS PACIENTES QUE REQUIEREN EL SERVICIO PARA TENER UNA MEJOR CALIDAD DE VIDA Y LES PERMITA UNA INTEGRACIÓN BIOPSICOSOCIAL</t>
  </si>
  <si>
    <t xml:space="preserve">TERAPIA DE LENGUAJE </t>
  </si>
  <si>
    <t>ADECUADA ATENCION A PACIENTES CON ALTERACIONES DEL LENGUAJE, PROBLEMAS AUDITIVOS, LABIO PALADAR HENDIDO.</t>
  </si>
  <si>
    <t>ADECUADO TRATAMIENTO Y ATENCION  DE LOS PACIENTES .</t>
  </si>
  <si>
    <t>INCLUSIÓN A LA VIDA</t>
  </si>
  <si>
    <t>POBLACIÓN DE DISCAPACIDAD</t>
  </si>
  <si>
    <t>ATENCION A PACIENTES CON DISCAPACIDAD</t>
  </si>
  <si>
    <t>PORCENTAJE DE PADRON,REGISTROS Y CERTIFICADOS MEDICOS DE REHABILITACION,PORCENTAJE DE PERSONAS CON DISCAPACIDAD ATENDIDAS.</t>
  </si>
  <si>
    <t>PBA=(BENEFICIARIOS ATENDIDOS EN 2021*100/BENEFICIARIOS ATENDIDOS EN 2020)</t>
  </si>
  <si>
    <t>PADRON DE PACIENTES,</t>
  </si>
  <si>
    <t>BAJO PORCENTAJE DE PERSONAS CON INSEGURIDAD ALIMENTARIA Y MALNUTRICION</t>
  </si>
  <si>
    <t>PORCENTAJE DE BENEFICIARIOS ATENDIDOS EN DESAYUNOS ESCOLARES Y COMEDOR COMUNITARIO.</t>
  </si>
  <si>
    <t>PBA=(ba2021)(100)/(BA2020)</t>
  </si>
  <si>
    <t>PBA= (BENEFICIARIOS ATENDIDOS EN 2021 (BA2021)(100)/BENEFICIARIOS ATENDIDOS EN 2020(BA2020))</t>
  </si>
  <si>
    <t>PORCENTAJE</t>
  </si>
  <si>
    <t>DISMINUIR LOS RIESGOS PSICOSOCIALES EN NNA DESARROLLANDO FACTORES DE PROTECCION PARA UNA MEJOR CALIDAD DE VIDA</t>
  </si>
  <si>
    <t>NNA TRABAJADORES EN SITUACION DE CALLE, EN RIESGO SUICIDA, EN EMBARAZO ADOLESCENTE, EN VIOLENCIA ESCOLAR Y ADICCIONES</t>
  </si>
  <si>
    <t>NNA ATENDIDOS EN 2020/NNA ATENDIDOS EN 2021</t>
  </si>
  <si>
    <t>NIÑAS, NIÑOS Y ADOLESCENTES ATENDIDOS EN EL 2020/NIÑAS, NIÑOS Y ADOLESCENTES ATENDIDOS EN EL 2021</t>
  </si>
  <si>
    <t>Notas Aclaratorias:</t>
  </si>
  <si>
    <t>Bitácora de cambios a los formatos de IF3 2001Cuenta Pública.</t>
  </si>
  <si>
    <t>Documento</t>
  </si>
  <si>
    <t>Comentario de cambios</t>
  </si>
  <si>
    <t>0311_ACT</t>
  </si>
  <si>
    <t>1. Se cambia el índice de 0312 a 0311.
2. Se disminuye el número de columnas, de 4 a 3 columnas.
3. Se agregan filas, se contempla 7 más, para separar los grupos.
4. Se agrega la leyenda: Bajo protesta de decir verdad declaramos…
5. En encabezado se agrego: (Cifras en Pesos).</t>
  </si>
  <si>
    <t>0312_ESF</t>
  </si>
  <si>
    <t>1. Se cambia el índice de 0311 a 0312.
2. Se disminuye el número de columnas, de 7 a 6 columnas.
3. Se adecuan algunos campos (7), como ejemplo: De Total de Activo Circulante a Total de Activos Circulantes (plural).
4. Se agrega la leyenda: Bajo protesta de decir verdad declaramos…
5. En encabezado se agrego: (Cifras en Pesos).</t>
  </si>
  <si>
    <t>0313_VHP</t>
  </si>
  <si>
    <t>1. Se adecuan algunos campos (10), como ejemplo: De Variaciones de la Hacienda Pública / Patrimonio Generado Neto de 20XN a Variaciones de la Hacienda Pública/Patrimonio Generado Neto de 20XN.
2. Se agrega la leyenda: Bajo protesta de decir verdad declaramos…
3. En encabezado se agrego: (Cifras en Pesos).</t>
  </si>
  <si>
    <t>0314_CSF</t>
  </si>
  <si>
    <t>1. Se agrega una fila, entre HACIENDA PÚBLICA/PATRIMONIO y Hacienda Pública/Patrimonio Contribuido.
2. Se adecua un solo campo, de Fondos y Bienes de Terceros en Garantía y/o en Administración a Largo Plazo a Fondos y Bienes de Terceros en Garantía y/o Administración a Largo Plazo (la palabra en).
3. En encabezado se agrego: (Cifras en Pesos).</t>
  </si>
  <si>
    <t>0315_EFE</t>
  </si>
  <si>
    <t>1. Se disminuye el número de columnas, de 5 a 3 columnas.
2. Se agregaron 7 filas de más, como separadores.
3. Se adecuan algunos campos (10), como ejemplo: De Flujo Neto de Efectivo por Actividades de Operación a Flujos Netos de Efectivo por Actividades de Operación.
4. Se agrega la leyenda: Bajo protesta de decir verdad declaramos…
5. En encabezado se agrego: (Cifras en Pesos).</t>
  </si>
  <si>
    <t>0316_EAA</t>
  </si>
  <si>
    <t>1. Se disminuye el número de columnas, de 7 a 6 columnas.
2. Se eliminaron 4 filas de más, como separadores.
3. Se adecuan los encabezados, como ejemplo: De Saldo Inicial 1 a Saldo Inicial.
4. Se agrega la leyenda: Bajo protesta de decir verdad declaramos…
5. En encabezado se agrego: (Cifras en Pesos).</t>
  </si>
  <si>
    <t>0317_ADP</t>
  </si>
  <si>
    <t>1. Se disminuye el número de columnas, de 7 a 6 columnas.
2. Se agrego una filas de más, como separadores.
3. Se adecuan algunos campos (6), como ejemplo: De Subtotal a Corto Plazo a Subtotal de Deuda Pública a Corto Plazo.
4. Se agrega la leyenda: Bajo protesta de decir verdad declaramos…
5. En encabezado se agrego: (Cifras en Pesos).</t>
  </si>
  <si>
    <t>0318_IPC</t>
  </si>
  <si>
    <t>Sin cambios</t>
  </si>
  <si>
    <t>0319_NDM</t>
  </si>
  <si>
    <t>1. En la hoja principal: Se corrigieron los vínculos y se agrega la leyenda: Bajo protesta de decir verdad declaramos...
2. En la hoja EFE se modifico lo siguiente:
a) Se adecuan algunos campos (4), como ejemplo: De Total a Total de Efectivo y Equivalentes.
b) Se reformo la nota EFE-03.</t>
  </si>
  <si>
    <t>0319_NGA</t>
  </si>
  <si>
    <t>0321_EAI</t>
  </si>
  <si>
    <t>La fecha de mayúsculas a minúsculas ("DEL XXXX AL XXXX" a "Del XXXX al XXXX")</t>
  </si>
  <si>
    <t>0322_EAE</t>
  </si>
  <si>
    <t>0323_ENT</t>
  </si>
  <si>
    <t>0324_IND</t>
  </si>
  <si>
    <t>0325_FFF</t>
  </si>
  <si>
    <t>0331_GCP</t>
  </si>
  <si>
    <t>0332_PPI</t>
  </si>
  <si>
    <t>Se adiciona el campo «Unidad de medida».</t>
  </si>
  <si>
    <t>0333_INR</t>
  </si>
  <si>
    <t>El nombre del documento de mayúsculas a nombre propio ("INDICADORES DE RESULTADOS" a "Indicadores de Resultados")</t>
  </si>
  <si>
    <t>0334_RED</t>
  </si>
  <si>
    <t>Se elimina el formato, ya que, esa información se solicitará en particular en la planeación de auditoría.</t>
  </si>
  <si>
    <t>0341_BMI</t>
  </si>
  <si>
    <t>Se cambio el texto a ser referencia a la cuenta pública, anual; en las dos hojas de Excel.</t>
  </si>
  <si>
    <t>0344_DGF</t>
  </si>
  <si>
    <t>Se  cambio en el encabezado de "Entidad Federativa/Municipio" a "Nombre del Ente Público".</t>
  </si>
  <si>
    <t>0345_EQB</t>
  </si>
  <si>
    <t>0346_NDF</t>
  </si>
  <si>
    <t>Se cambio en el encabezado la palabra "DICIPLINA" por "DISCIPLINA".</t>
  </si>
  <si>
    <t>0351_BZC</t>
  </si>
  <si>
    <t>Se cambio de un instructivo a un formato con instructivo.</t>
  </si>
  <si>
    <t>0352_BMC</t>
  </si>
  <si>
    <t>0353_REV</t>
  </si>
  <si>
    <t>Nuevo formato.</t>
  </si>
  <si>
    <t>0361_IDF</t>
  </si>
  <si>
    <r>
      <rPr>
        <b/>
        <sz val="10"/>
        <color theme="1"/>
        <rFont val="Arial"/>
        <family val="2"/>
      </rPr>
      <t xml:space="preserve">a) </t>
    </r>
    <r>
      <rPr>
        <sz val="8"/>
        <color theme="1"/>
        <rFont val="Arial"/>
        <family val="2"/>
      </rPr>
      <t>La Informacion que contempla beneficiarios metas y acciones fue alimentada por las areas operativas correspondientes con corte al 31 de diciembre 2022</t>
    </r>
  </si>
  <si>
    <r>
      <rPr>
        <b/>
        <sz val="10"/>
        <color theme="1"/>
        <rFont val="Arial"/>
        <family val="2"/>
      </rPr>
      <t xml:space="preserve">b) </t>
    </r>
    <r>
      <rPr>
        <sz val="8"/>
        <color theme="1"/>
        <rFont val="Arial"/>
        <family val="2"/>
      </rPr>
      <t>La cifras presupuestales presentadas en los informes corresponden al precierre contable financiero con corte al 31 de diciembre 2022.</t>
    </r>
  </si>
  <si>
    <t>Sistema para el Desarrollo Inregral de la Familia del Municipio de San Miguel de Allende, Gto
Indicadores de Resultados
Del 1 de enero al 31 de diciembre de 2022</t>
  </si>
  <si>
    <t>ACCIONES A FAVOR DE LA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</si>
</sst>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/yyyy\ hh:mm"/>
  </numFmts>
  <fonts count="40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sz val="8"/>
      <color theme="1"/>
      <name val="Arial Narrow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Intro Book"/>
    </font>
    <font>
      <sz val="9"/>
      <color theme="1"/>
      <name val="Intro Book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9"/>
      <color theme="10"/>
      <name val="Arial"/>
      <family val="2"/>
    </font>
    <font>
      <sz val="10"/>
      <color rgb="FFFF0000"/>
      <name val="Calibri"/>
      <family val="2"/>
    </font>
    <font>
      <sz val="10"/>
      <color rgb="FFCC66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6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0" applyNumberFormat="0" applyAlignment="0" applyProtection="0"/>
    <xf numFmtId="0" fontId="21" fillId="12" borderId="11" applyNumberFormat="0" applyAlignment="0" applyProtection="0"/>
    <xf numFmtId="0" fontId="22" fillId="12" borderId="10" applyNumberFormat="0" applyAlignment="0" applyProtection="0"/>
    <xf numFmtId="0" fontId="23" fillId="0" borderId="12" applyNumberFormat="0" applyFill="0" applyAlignment="0" applyProtection="0"/>
    <xf numFmtId="0" fontId="24" fillId="13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0" borderId="0"/>
    <xf numFmtId="0" fontId="1" fillId="14" borderId="14" applyNumberFormat="0" applyFont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2" applyProtection="1">
      <protection locked="0"/>
    </xf>
    <xf numFmtId="0" fontId="4" fillId="0" borderId="0" xfId="2"/>
    <xf numFmtId="0" fontId="3" fillId="2" borderId="1" xfId="1" applyFont="1" applyFill="1" applyBorder="1" applyAlignment="1" applyProtection="1">
      <alignment horizontal="centerContinuous" vertical="center" wrapText="1"/>
      <protection locked="0"/>
    </xf>
    <xf numFmtId="0" fontId="3" fillId="2" borderId="2" xfId="1" applyFont="1" applyFill="1" applyBorder="1" applyAlignment="1" applyProtection="1">
      <alignment horizontal="centerContinuous" vertical="center" wrapText="1"/>
      <protection locked="0"/>
    </xf>
    <xf numFmtId="0" fontId="3" fillId="2" borderId="3" xfId="1" applyFont="1" applyFill="1" applyBorder="1" applyAlignment="1" applyProtection="1">
      <alignment horizontal="centerContinuous" vertical="center" wrapText="1"/>
      <protection locked="0"/>
    </xf>
    <xf numFmtId="0" fontId="6" fillId="3" borderId="6" xfId="2" applyFont="1" applyFill="1" applyBorder="1" applyAlignment="1">
      <alignment horizontal="centerContinuous"/>
    </xf>
    <xf numFmtId="0" fontId="6" fillId="4" borderId="6" xfId="1" applyFont="1" applyFill="1" applyBorder="1" applyAlignment="1" applyProtection="1">
      <alignment horizontal="centerContinuous" vertical="center" wrapText="1"/>
      <protection locked="0"/>
    </xf>
    <xf numFmtId="0" fontId="6" fillId="5" borderId="6" xfId="2" applyFont="1" applyFill="1" applyBorder="1" applyAlignment="1">
      <alignment horizontal="centerContinuous" vertical="center" wrapText="1"/>
    </xf>
    <xf numFmtId="0" fontId="6" fillId="6" borderId="6" xfId="2" applyFont="1" applyFill="1" applyBorder="1" applyAlignment="1">
      <alignment horizontal="centerContinuous" wrapText="1"/>
    </xf>
    <xf numFmtId="0" fontId="6" fillId="7" borderId="0" xfId="11" applyFont="1" applyFill="1" applyAlignment="1">
      <alignment horizontal="centerContinuous" vertical="center" wrapText="1"/>
    </xf>
    <xf numFmtId="0" fontId="6" fillId="3" borderId="4" xfId="2" applyFont="1" applyFill="1" applyBorder="1" applyAlignment="1">
      <alignment horizontal="center" vertical="center" wrapText="1"/>
    </xf>
    <xf numFmtId="4" fontId="6" fillId="4" borderId="4" xfId="11" applyNumberFormat="1" applyFont="1" applyFill="1" applyBorder="1" applyAlignment="1">
      <alignment horizontal="center" vertical="center" wrapText="1"/>
    </xf>
    <xf numFmtId="0" fontId="6" fillId="4" borderId="4" xfId="11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6" borderId="4" xfId="11" applyFont="1" applyFill="1" applyBorder="1" applyAlignment="1">
      <alignment horizontal="center" vertical="center" wrapText="1"/>
    </xf>
    <xf numFmtId="0" fontId="6" fillId="7" borderId="3" xfId="11" applyFont="1" applyFill="1" applyBorder="1" applyAlignment="1">
      <alignment horizontal="center" vertical="center" wrapText="1"/>
    </xf>
    <xf numFmtId="0" fontId="6" fillId="7" borderId="4" xfId="11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top" wrapText="1"/>
    </xf>
    <xf numFmtId="0" fontId="6" fillId="4" borderId="0" xfId="11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0" fontId="6" fillId="6" borderId="0" xfId="11" applyFont="1" applyFill="1" applyAlignment="1">
      <alignment horizontal="center" vertical="center" wrapText="1"/>
    </xf>
    <xf numFmtId="0" fontId="6" fillId="7" borderId="0" xfId="11" applyFont="1" applyFill="1" applyAlignment="1">
      <alignment horizontal="center" vertical="center" wrapText="1"/>
    </xf>
    <xf numFmtId="0" fontId="4" fillId="0" borderId="0" xfId="2" applyAlignment="1">
      <alignment horizontal="center" vertical="top"/>
    </xf>
    <xf numFmtId="0" fontId="4" fillId="0" borderId="0" xfId="2" applyAlignment="1" applyProtection="1">
      <alignment horizontal="center" vertical="top"/>
      <protection locked="0"/>
    </xf>
    <xf numFmtId="0" fontId="4" fillId="0" borderId="0" xfId="2" applyAlignment="1" applyProtection="1">
      <alignment horizontal="justify" vertical="top" wrapText="1"/>
      <protection locked="0"/>
    </xf>
    <xf numFmtId="0" fontId="10" fillId="0" borderId="0" xfId="2" applyFont="1" applyAlignment="1">
      <alignment horizontal="justify"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horizontal="justify" wrapText="1"/>
      <protection locked="0"/>
    </xf>
    <xf numFmtId="4" fontId="0" fillId="0" borderId="4" xfId="0" applyNumberFormat="1" applyBorder="1"/>
    <xf numFmtId="0" fontId="0" fillId="0" borderId="0" xfId="4" applyFont="1" applyProtection="1">
      <protection locked="0"/>
    </xf>
    <xf numFmtId="9" fontId="0" fillId="0" borderId="0" xfId="0" applyNumberFormat="1" applyProtection="1"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4" applyFont="1" applyAlignment="1" applyProtection="1">
      <alignment vertical="center"/>
      <protection locked="0"/>
    </xf>
    <xf numFmtId="9" fontId="4" fillId="0" borderId="0" xfId="62" applyFont="1" applyProtection="1">
      <protection locked="0"/>
    </xf>
    <xf numFmtId="9" fontId="0" fillId="0" borderId="0" xfId="62" applyFont="1" applyProtection="1">
      <protection locked="0"/>
    </xf>
    <xf numFmtId="0" fontId="34" fillId="0" borderId="0" xfId="9" applyFont="1" applyAlignment="1">
      <alignment horizontal="centerContinuous"/>
    </xf>
    <xf numFmtId="0" fontId="35" fillId="0" borderId="0" xfId="9" applyFont="1" applyAlignment="1">
      <alignment horizontal="centerContinuous"/>
    </xf>
    <xf numFmtId="0" fontId="35" fillId="0" borderId="0" xfId="9" applyFont="1"/>
    <xf numFmtId="164" fontId="36" fillId="0" borderId="0" xfId="9" applyNumberFormat="1" applyFont="1" applyAlignment="1">
      <alignment horizontal="center"/>
    </xf>
    <xf numFmtId="0" fontId="36" fillId="0" borderId="0" xfId="9" applyFont="1" applyAlignment="1">
      <alignment horizontal="center"/>
    </xf>
    <xf numFmtId="0" fontId="36" fillId="0" borderId="0" xfId="9" applyFont="1" applyAlignment="1">
      <alignment horizontal="center" wrapText="1"/>
    </xf>
    <xf numFmtId="0" fontId="37" fillId="0" borderId="30" xfId="63" applyBorder="1" applyAlignment="1">
      <alignment horizontal="left" vertical="center" indent="1"/>
    </xf>
    <xf numFmtId="0" fontId="35" fillId="0" borderId="0" xfId="9" applyFont="1" applyAlignment="1">
      <alignment horizontal="left" wrapText="1" indent="1"/>
    </xf>
    <xf numFmtId="0" fontId="37" fillId="0" borderId="0" xfId="63" applyAlignment="1">
      <alignment horizontal="left" vertical="center" indent="1"/>
    </xf>
    <xf numFmtId="0" fontId="35" fillId="0" borderId="30" xfId="9" applyFont="1" applyBorder="1" applyAlignment="1">
      <alignment horizontal="left" vertical="center" indent="1"/>
    </xf>
    <xf numFmtId="0" fontId="35" fillId="0" borderId="0" xfId="9" applyFont="1" applyAlignment="1">
      <alignment wrapText="1"/>
    </xf>
    <xf numFmtId="0" fontId="35" fillId="0" borderId="0" xfId="9" applyFont="1" applyAlignment="1">
      <alignment horizontal="left" vertical="center" indent="1"/>
    </xf>
    <xf numFmtId="0" fontId="35" fillId="0" borderId="0" xfId="9" applyFont="1" applyAlignment="1">
      <alignment horizontal="left" vertical="center" wrapText="1" indent="1"/>
    </xf>
    <xf numFmtId="0" fontId="38" fillId="0" borderId="0" xfId="9" applyFont="1" applyAlignment="1">
      <alignment horizontal="left" vertical="center" indent="1"/>
    </xf>
    <xf numFmtId="0" fontId="38" fillId="0" borderId="0" xfId="9" applyFont="1" applyAlignment="1">
      <alignment horizontal="left" wrapText="1" indent="1"/>
    </xf>
    <xf numFmtId="0" fontId="39" fillId="0" borderId="0" xfId="9" applyFont="1" applyAlignment="1">
      <alignment horizontal="left" wrapText="1" indent="1"/>
    </xf>
    <xf numFmtId="4" fontId="12" fillId="0" borderId="0" xfId="2" applyNumberFormat="1" applyFont="1" applyAlignment="1" applyProtection="1">
      <alignment horizontal="center"/>
      <protection locked="0"/>
    </xf>
    <xf numFmtId="0" fontId="4" fillId="0" borderId="24" xfId="2" applyBorder="1" applyAlignment="1">
      <alignment horizontal="left" vertical="top" wrapText="1"/>
    </xf>
    <xf numFmtId="0" fontId="4" fillId="0" borderId="25" xfId="2" applyBorder="1" applyAlignment="1">
      <alignment horizontal="left" vertical="top" wrapText="1"/>
    </xf>
    <xf numFmtId="0" fontId="4" fillId="0" borderId="26" xfId="2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4" fillId="0" borderId="22" xfId="2" applyBorder="1" applyAlignment="1">
      <alignment horizontal="left" vertical="top" wrapText="1"/>
    </xf>
    <xf numFmtId="0" fontId="4" fillId="0" borderId="0" xfId="2" applyAlignment="1">
      <alignment horizontal="left" vertical="top" wrapText="1"/>
    </xf>
    <xf numFmtId="0" fontId="4" fillId="0" borderId="23" xfId="2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32" fillId="39" borderId="16" xfId="2" applyFont="1" applyFill="1" applyBorder="1" applyAlignment="1">
      <alignment horizontal="center" vertical="top" wrapText="1"/>
    </xf>
    <xf numFmtId="0" fontId="32" fillId="39" borderId="17" xfId="2" applyFont="1" applyFill="1" applyBorder="1" applyAlignment="1">
      <alignment horizontal="center" vertical="top" wrapText="1"/>
    </xf>
    <xf numFmtId="0" fontId="32" fillId="39" borderId="18" xfId="2" applyFont="1" applyFill="1" applyBorder="1" applyAlignment="1">
      <alignment horizontal="center" vertical="top" wrapText="1"/>
    </xf>
    <xf numFmtId="0" fontId="32" fillId="39" borderId="22" xfId="2" applyFont="1" applyFill="1" applyBorder="1" applyAlignment="1">
      <alignment horizontal="center" vertical="top" wrapText="1"/>
    </xf>
    <xf numFmtId="0" fontId="32" fillId="39" borderId="0" xfId="2" applyFont="1" applyFill="1" applyAlignment="1">
      <alignment horizontal="center" vertical="top" wrapText="1"/>
    </xf>
    <xf numFmtId="0" fontId="32" fillId="39" borderId="23" xfId="2" applyFont="1" applyFill="1" applyBorder="1" applyAlignment="1">
      <alignment horizontal="center" vertical="top" wrapText="1"/>
    </xf>
  </cellXfs>
  <cellStyles count="64"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Bueno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5" builtinId="16" customBuiltin="1"/>
    <cellStyle name="Encabezado 4" xfId="18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Hipervínculo" xfId="63" builtinId="8"/>
    <cellStyle name="Hipervínculo 2" xfId="6" xr:uid="{00000000-0005-0000-0000-00001F000000}"/>
    <cellStyle name="Hipervínculo 3" xfId="13" xr:uid="{00000000-0005-0000-0000-000020000000}"/>
    <cellStyle name="Incorrecto" xfId="20" builtinId="27" customBuiltin="1"/>
    <cellStyle name="Millares 2" xfId="3" xr:uid="{00000000-0005-0000-0000-000022000000}"/>
    <cellStyle name="Millares 2 2" xfId="57" xr:uid="{00000000-0005-0000-0000-000023000000}"/>
    <cellStyle name="Neutral" xfId="21" builtinId="28" customBuiltin="1"/>
    <cellStyle name="Normal" xfId="0" builtinId="0"/>
    <cellStyle name="Normal 2" xfId="2" xr:uid="{00000000-0005-0000-0000-000026000000}"/>
    <cellStyle name="Normal 2 2" xfId="1" xr:uid="{00000000-0005-0000-0000-000027000000}"/>
    <cellStyle name="Normal 2 3" xfId="8" xr:uid="{00000000-0005-0000-0000-000028000000}"/>
    <cellStyle name="Normal 2 4" xfId="10" xr:uid="{00000000-0005-0000-0000-000029000000}"/>
    <cellStyle name="Normal 2 4 2" xfId="60" xr:uid="{00000000-0005-0000-0000-00002A000000}"/>
    <cellStyle name="Normal 3" xfId="4" xr:uid="{00000000-0005-0000-0000-00002B000000}"/>
    <cellStyle name="Normal 3 2 2" xfId="7" xr:uid="{00000000-0005-0000-0000-00002C000000}"/>
    <cellStyle name="Normal 3 2 2 2" xfId="59" xr:uid="{00000000-0005-0000-0000-00002D000000}"/>
    <cellStyle name="Normal 4" xfId="5" xr:uid="{00000000-0005-0000-0000-00002E000000}"/>
    <cellStyle name="Normal 4 2" xfId="12" xr:uid="{00000000-0005-0000-0000-00002F000000}"/>
    <cellStyle name="Normal 4 3" xfId="58" xr:uid="{00000000-0005-0000-0000-000030000000}"/>
    <cellStyle name="Normal 5" xfId="9" xr:uid="{00000000-0005-0000-0000-000031000000}"/>
    <cellStyle name="Normal 6" xfId="56" xr:uid="{00000000-0005-0000-0000-000032000000}"/>
    <cellStyle name="Normal 7" xfId="54" xr:uid="{00000000-0005-0000-0000-000033000000}"/>
    <cellStyle name="Normal_141008Reportes Cuadros Institucionales-sectorialesADV" xfId="11" xr:uid="{00000000-0005-0000-0000-000034000000}"/>
    <cellStyle name="Notas 2" xfId="55" xr:uid="{00000000-0005-0000-0000-000035000000}"/>
    <cellStyle name="Porcentaje" xfId="62" builtinId="5"/>
    <cellStyle name="Porcentaje 2" xfId="61" xr:uid="{00000000-0005-0000-0000-000037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" xfId="14" builtinId="15" customBuiltin="1"/>
    <cellStyle name="Título 2" xfId="16" builtinId="17" customBuiltin="1"/>
    <cellStyle name="Título 3" xfId="17" builtinId="18" customBuiltin="1"/>
    <cellStyle name="Total" xfId="29" builtinId="25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0" indent="1" justifyLastLine="0" shrinkToFit="0" readingOrder="0"/>
    </dxf>
  </dxfs>
  <tableStyles count="0" defaultTableStyle="TableStyleMedium2" defaultPivotStyle="PivotStyleLight16"/>
  <colors>
    <mruColors>
      <color rgb="FF00FF99"/>
      <color rgb="FFCC6600"/>
      <color rgb="FF9966FF"/>
      <color rgb="FFCC99FF"/>
      <color rgb="FF990099"/>
      <color rgb="FFFF33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C30" totalsRowShown="0">
  <autoFilter ref="B3:C30" xr:uid="{00000000-0009-0000-0100-000001000000}"/>
  <tableColumns count="2">
    <tableColumn id="1" xr3:uid="{00000000-0010-0000-0000-000001000000}" name="Documento" dataDxfId="1"/>
    <tableColumn id="2" xr3:uid="{00000000-0010-0000-0000-000002000000}" name="Comentario de cambio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0"/>
  <sheetViews>
    <sheetView tabSelected="1" workbookViewId="0">
      <selection activeCell="C8" sqref="C8"/>
    </sheetView>
  </sheetViews>
  <sheetFormatPr baseColWidth="10" defaultRowHeight="12.75"/>
  <cols>
    <col min="1" max="1" width="4" style="53" customWidth="1"/>
    <col min="2" max="2" width="12.28515625" style="53" customWidth="1"/>
    <col min="3" max="3" width="99.42578125" style="53" customWidth="1"/>
    <col min="4" max="16384" width="11.42578125" style="53"/>
  </cols>
  <sheetData>
    <row r="1" spans="2:5" ht="15.75">
      <c r="B1" s="51" t="s">
        <v>95</v>
      </c>
      <c r="C1" s="52"/>
    </row>
    <row r="2" spans="2:5">
      <c r="C2" s="54">
        <v>44926</v>
      </c>
    </row>
    <row r="3" spans="2:5">
      <c r="B3" s="55" t="s">
        <v>96</v>
      </c>
      <c r="C3" s="56" t="s">
        <v>97</v>
      </c>
    </row>
    <row r="4" spans="2:5" ht="63.75">
      <c r="B4" s="57" t="s">
        <v>98</v>
      </c>
      <c r="C4" s="58" t="s">
        <v>99</v>
      </c>
    </row>
    <row r="5" spans="2:5" ht="63.75">
      <c r="B5" s="59" t="s">
        <v>100</v>
      </c>
      <c r="C5" s="58" t="s">
        <v>101</v>
      </c>
      <c r="E5" s="60"/>
    </row>
    <row r="6" spans="2:5" ht="51">
      <c r="B6" s="59" t="s">
        <v>102</v>
      </c>
      <c r="C6" s="58" t="s">
        <v>103</v>
      </c>
      <c r="E6" s="61"/>
    </row>
    <row r="7" spans="2:5" ht="51">
      <c r="B7" s="59" t="s">
        <v>104</v>
      </c>
      <c r="C7" s="58" t="s">
        <v>105</v>
      </c>
    </row>
    <row r="8" spans="2:5" ht="76.5">
      <c r="B8" s="59" t="s">
        <v>106</v>
      </c>
      <c r="C8" s="58" t="s">
        <v>107</v>
      </c>
    </row>
    <row r="9" spans="2:5" ht="63.75">
      <c r="B9" s="59" t="s">
        <v>108</v>
      </c>
      <c r="C9" s="58" t="s">
        <v>109</v>
      </c>
    </row>
    <row r="10" spans="2:5" ht="63.75">
      <c r="B10" s="59" t="s">
        <v>110</v>
      </c>
      <c r="C10" s="58" t="s">
        <v>111</v>
      </c>
    </row>
    <row r="11" spans="2:5">
      <c r="B11" s="62" t="s">
        <v>112</v>
      </c>
      <c r="C11" s="58" t="s">
        <v>113</v>
      </c>
    </row>
    <row r="12" spans="2:5" ht="51">
      <c r="B12" s="59" t="s">
        <v>114</v>
      </c>
      <c r="C12" s="58" t="s">
        <v>115</v>
      </c>
    </row>
    <row r="13" spans="2:5">
      <c r="B13" s="62" t="s">
        <v>116</v>
      </c>
      <c r="C13" s="58" t="s">
        <v>113</v>
      </c>
    </row>
    <row r="14" spans="2:5">
      <c r="B14" s="59" t="s">
        <v>117</v>
      </c>
      <c r="C14" s="58" t="s">
        <v>118</v>
      </c>
    </row>
    <row r="15" spans="2:5">
      <c r="B15" s="62" t="s">
        <v>119</v>
      </c>
      <c r="C15" s="58" t="s">
        <v>113</v>
      </c>
    </row>
    <row r="16" spans="2:5">
      <c r="B16" s="62" t="s">
        <v>120</v>
      </c>
      <c r="C16" s="58" t="s">
        <v>113</v>
      </c>
    </row>
    <row r="17" spans="2:3">
      <c r="B17" s="62" t="s">
        <v>121</v>
      </c>
      <c r="C17" s="58" t="s">
        <v>113</v>
      </c>
    </row>
    <row r="18" spans="2:3">
      <c r="B18" s="62" t="s">
        <v>122</v>
      </c>
      <c r="C18" s="58" t="s">
        <v>113</v>
      </c>
    </row>
    <row r="19" spans="2:3">
      <c r="B19" s="62" t="s">
        <v>123</v>
      </c>
      <c r="C19" s="58" t="s">
        <v>113</v>
      </c>
    </row>
    <row r="20" spans="2:3">
      <c r="B20" s="59" t="s">
        <v>124</v>
      </c>
      <c r="C20" s="58" t="s">
        <v>125</v>
      </c>
    </row>
    <row r="21" spans="2:3" ht="25.5">
      <c r="B21" s="59" t="s">
        <v>126</v>
      </c>
      <c r="C21" s="63" t="s">
        <v>127</v>
      </c>
    </row>
    <row r="22" spans="2:3">
      <c r="B22" s="64" t="s">
        <v>128</v>
      </c>
      <c r="C22" s="65" t="s">
        <v>129</v>
      </c>
    </row>
    <row r="23" spans="2:3">
      <c r="B23" s="59" t="s">
        <v>130</v>
      </c>
      <c r="C23" s="58" t="s">
        <v>131</v>
      </c>
    </row>
    <row r="24" spans="2:3">
      <c r="B24" s="62" t="s">
        <v>132</v>
      </c>
      <c r="C24" s="58" t="s">
        <v>133</v>
      </c>
    </row>
    <row r="25" spans="2:3">
      <c r="B25" s="62" t="s">
        <v>134</v>
      </c>
      <c r="C25" s="58" t="s">
        <v>113</v>
      </c>
    </row>
    <row r="26" spans="2:3">
      <c r="B26" s="62" t="s">
        <v>135</v>
      </c>
      <c r="C26" s="58" t="s">
        <v>136</v>
      </c>
    </row>
    <row r="27" spans="2:3">
      <c r="B27" s="62" t="s">
        <v>137</v>
      </c>
      <c r="C27" s="58" t="s">
        <v>138</v>
      </c>
    </row>
    <row r="28" spans="2:3">
      <c r="B28" s="62" t="s">
        <v>139</v>
      </c>
      <c r="C28" s="58" t="s">
        <v>138</v>
      </c>
    </row>
    <row r="29" spans="2:3">
      <c r="B29" s="59" t="s">
        <v>140</v>
      </c>
      <c r="C29" s="66" t="s">
        <v>141</v>
      </c>
    </row>
    <row r="30" spans="2:3">
      <c r="B30" s="62" t="s">
        <v>142</v>
      </c>
      <c r="C30" s="58" t="s">
        <v>113</v>
      </c>
    </row>
  </sheetData>
  <hyperlinks>
    <hyperlink ref="B4" location="'0311_ACT'!A1" display="0311_ACT" xr:uid="{00000000-0004-0000-0000-000000000000}"/>
    <hyperlink ref="B5" location="'0312_ESF'!A1" display="0312_ESF" xr:uid="{00000000-0004-0000-0000-000001000000}"/>
    <hyperlink ref="B6" location="'0313_VHP'!A1" display="0313_VHP" xr:uid="{00000000-0004-0000-0000-000002000000}"/>
    <hyperlink ref="B7" location="'0314_CSF'!A1" display="0314_CSF" xr:uid="{00000000-0004-0000-0000-000003000000}"/>
    <hyperlink ref="B8" location="'0315_EFE'!A1" display="0315_EFE" xr:uid="{00000000-0004-0000-0000-000004000000}"/>
    <hyperlink ref="B9" location="'0316_EAA'!A1" display="0316_EAA" xr:uid="{00000000-0004-0000-0000-000005000000}"/>
    <hyperlink ref="B10" location="'0317_ADP'!A1" display="0317_ADP" xr:uid="{00000000-0004-0000-0000-000006000000}"/>
    <hyperlink ref="B12" location="'0319_NDM_EFE'!A1" display="0319_NDM" xr:uid="{00000000-0004-0000-0000-000007000000}"/>
    <hyperlink ref="B14" location="'0321_EAI'!A1" display="0321_EAI" xr:uid="{00000000-0004-0000-0000-000008000000}"/>
    <hyperlink ref="B20" location="'0332_PPI'!A1" display="0332_PPI" xr:uid="{00000000-0004-0000-0000-000009000000}"/>
    <hyperlink ref="B21" location="'0333_INR'!A1" display="0333_INR" xr:uid="{00000000-0004-0000-0000-00000A000000}"/>
    <hyperlink ref="B23" location="'0341_BMI'!A1" display="0341_BMI" xr:uid="{00000000-0004-0000-0000-00000B000000}"/>
    <hyperlink ref="B29" location="'0353_REV'!A1" display="0353_REV" xr:uid="{00000000-0004-0000-0000-00000C000000}"/>
  </hyperlinks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workbookViewId="0">
      <selection activeCell="J10" sqref="J10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6">
      <c r="A5" t="s">
        <v>34</v>
      </c>
      <c r="B5" s="29" t="s">
        <v>28</v>
      </c>
      <c r="C5" s="30" t="s">
        <v>29</v>
      </c>
      <c r="D5" t="s">
        <v>33</v>
      </c>
      <c r="E5" s="30" t="s">
        <v>30</v>
      </c>
      <c r="F5" s="38">
        <v>3479697.06</v>
      </c>
      <c r="G5" s="38">
        <v>4509120.0599999996</v>
      </c>
      <c r="H5" s="38">
        <v>0</v>
      </c>
      <c r="I5" s="38">
        <v>3421057.69</v>
      </c>
      <c r="J5" s="38">
        <v>3421057.69</v>
      </c>
      <c r="K5" t="s">
        <v>31</v>
      </c>
      <c r="L5" t="s">
        <v>32</v>
      </c>
      <c r="M5" s="36" t="s">
        <v>56</v>
      </c>
      <c r="N5" s="36" t="s">
        <v>57</v>
      </c>
      <c r="O5" t="s">
        <v>32</v>
      </c>
      <c r="P5" s="37" t="s">
        <v>58</v>
      </c>
      <c r="Q5" s="37" t="s">
        <v>59</v>
      </c>
      <c r="R5" s="34">
        <v>300</v>
      </c>
      <c r="S5" s="34">
        <v>266</v>
      </c>
      <c r="T5" s="34">
        <v>266</v>
      </c>
      <c r="U5" s="40">
        <v>0.88</v>
      </c>
      <c r="V5" s="34">
        <v>266</v>
      </c>
      <c r="W5" s="39" t="s">
        <v>60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thickBot="1">
      <c r="A8" s="25"/>
      <c r="B8" s="26"/>
      <c r="C8" s="25"/>
      <c r="D8" s="25"/>
      <c r="E8" s="26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.75" customHeight="1">
      <c r="A9" s="80" t="s">
        <v>94</v>
      </c>
      <c r="B9" s="81"/>
      <c r="C9" s="81"/>
      <c r="D9" s="81"/>
      <c r="E9" s="82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thickBot="1">
      <c r="A10" s="83"/>
      <c r="B10" s="84"/>
      <c r="C10" s="84"/>
      <c r="D10" s="84"/>
      <c r="E10" s="85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>
      <c r="A11" s="68" t="s">
        <v>143</v>
      </c>
      <c r="B11" s="69"/>
      <c r="C11" s="69"/>
      <c r="D11" s="69"/>
      <c r="E11" s="70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thickBot="1">
      <c r="A12" s="71"/>
      <c r="B12" s="72"/>
      <c r="C12" s="72"/>
      <c r="D12" s="72"/>
      <c r="E12" s="73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74" t="s">
        <v>144</v>
      </c>
      <c r="B13" s="75"/>
      <c r="C13" s="75"/>
      <c r="D13" s="75"/>
      <c r="E13" s="7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3.5" thickBot="1">
      <c r="A14" s="77"/>
      <c r="B14" s="78"/>
      <c r="C14" s="78"/>
      <c r="D14" s="78"/>
      <c r="E14" s="79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11:E12"/>
    <mergeCell ref="A13:E14"/>
    <mergeCell ref="A9:E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6"/>
  <sheetViews>
    <sheetView workbookViewId="0">
      <selection activeCell="J6" sqref="J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8.25">
      <c r="A5" t="s">
        <v>34</v>
      </c>
      <c r="B5" s="29" t="s">
        <v>35</v>
      </c>
      <c r="C5" s="30" t="s">
        <v>36</v>
      </c>
      <c r="D5" t="s">
        <v>33</v>
      </c>
      <c r="E5" s="30" t="s">
        <v>30</v>
      </c>
      <c r="F5" s="38">
        <v>2334050.7200000002</v>
      </c>
      <c r="G5" s="38">
        <v>2936669.92</v>
      </c>
      <c r="H5" s="38">
        <v>0</v>
      </c>
      <c r="I5" s="38">
        <v>1681639.77</v>
      </c>
      <c r="J5" s="38">
        <v>1681639.77</v>
      </c>
      <c r="K5" s="44" t="s">
        <v>31</v>
      </c>
      <c r="L5" s="44" t="s">
        <v>32</v>
      </c>
      <c r="M5" s="45" t="s">
        <v>85</v>
      </c>
      <c r="N5" s="45" t="s">
        <v>86</v>
      </c>
      <c r="O5" s="44" t="s">
        <v>32</v>
      </c>
      <c r="P5" s="44" t="s">
        <v>87</v>
      </c>
      <c r="Q5" s="46" t="s">
        <v>88</v>
      </c>
      <c r="R5" s="47">
        <v>4191</v>
      </c>
      <c r="S5" s="47">
        <v>7521</v>
      </c>
      <c r="T5" s="47">
        <v>7521</v>
      </c>
      <c r="U5" s="47">
        <f>R5*100/4191</f>
        <v>100</v>
      </c>
      <c r="V5" s="47">
        <v>7521</v>
      </c>
      <c r="W5" s="48" t="s">
        <v>89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" thickBot="1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1.25" customHeight="1">
      <c r="A8" s="80" t="s">
        <v>94</v>
      </c>
      <c r="B8" s="81"/>
      <c r="C8" s="81"/>
      <c r="D8" s="81"/>
      <c r="E8" s="82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" customHeight="1" thickBot="1">
      <c r="A9" s="83"/>
      <c r="B9" s="84"/>
      <c r="C9" s="84"/>
      <c r="D9" s="84"/>
      <c r="E9" s="85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1.25" customHeight="1">
      <c r="A10" s="68" t="s">
        <v>143</v>
      </c>
      <c r="B10" s="69"/>
      <c r="C10" s="69"/>
      <c r="D10" s="69"/>
      <c r="E10" s="70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2" customHeight="1" thickBot="1">
      <c r="A11" s="71"/>
      <c r="B11" s="72"/>
      <c r="C11" s="72"/>
      <c r="D11" s="72"/>
      <c r="E11" s="73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1.25" customHeight="1">
      <c r="A12" s="74" t="s">
        <v>144</v>
      </c>
      <c r="B12" s="75"/>
      <c r="C12" s="75"/>
      <c r="D12" s="75"/>
      <c r="E12" s="76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 ht="12" customHeight="1" thickBot="1">
      <c r="A13" s="77"/>
      <c r="B13" s="78"/>
      <c r="C13" s="78"/>
      <c r="D13" s="78"/>
      <c r="E13" s="79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8:E9"/>
    <mergeCell ref="A10:E11"/>
    <mergeCell ref="A12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6"/>
  <sheetViews>
    <sheetView workbookViewId="0">
      <selection activeCell="J6" sqref="J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1" width="14.5703125" style="1" customWidth="1"/>
    <col min="12" max="12" width="34.5703125" style="1" customWidth="1"/>
    <col min="13" max="13" width="47.570312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108">
      <c r="A5" t="s">
        <v>65</v>
      </c>
      <c r="B5" s="29" t="s">
        <v>66</v>
      </c>
      <c r="C5" s="30" t="s">
        <v>39</v>
      </c>
      <c r="D5" t="s">
        <v>38</v>
      </c>
      <c r="E5" s="30" t="s">
        <v>30</v>
      </c>
      <c r="F5" s="67">
        <v>2291748.77</v>
      </c>
      <c r="G5" s="67">
        <v>2883489.56</v>
      </c>
      <c r="H5" s="67">
        <v>0</v>
      </c>
      <c r="I5" s="67">
        <v>2168855.25</v>
      </c>
      <c r="J5" s="67">
        <v>2168855.25</v>
      </c>
      <c r="K5" s="2" t="s">
        <v>31</v>
      </c>
      <c r="L5" s="32" t="s">
        <v>67</v>
      </c>
      <c r="M5" s="32" t="s">
        <v>68</v>
      </c>
      <c r="N5" s="32" t="s">
        <v>69</v>
      </c>
      <c r="O5" s="29" t="s">
        <v>37</v>
      </c>
      <c r="P5" s="32" t="s">
        <v>70</v>
      </c>
      <c r="Q5" s="32" t="s">
        <v>71</v>
      </c>
      <c r="R5" s="32">
        <v>8000</v>
      </c>
      <c r="S5" s="29">
        <v>8000</v>
      </c>
      <c r="T5" s="29">
        <f>879+1565+1848+1651</f>
        <v>5943</v>
      </c>
      <c r="U5" s="1">
        <v>100</v>
      </c>
      <c r="V5" s="1">
        <v>800</v>
      </c>
      <c r="W5" s="2" t="s">
        <v>72</v>
      </c>
    </row>
    <row r="6" spans="1:23" ht="48">
      <c r="A6" t="s">
        <v>65</v>
      </c>
      <c r="B6" s="26"/>
      <c r="C6" s="25" t="s">
        <v>73</v>
      </c>
      <c r="D6" t="s">
        <v>38</v>
      </c>
      <c r="E6" s="30" t="s">
        <v>30</v>
      </c>
      <c r="F6" s="26"/>
      <c r="G6" s="26"/>
      <c r="H6" s="26"/>
      <c r="I6" s="26"/>
      <c r="J6" s="26"/>
      <c r="K6" s="2"/>
      <c r="L6" s="32" t="s">
        <v>74</v>
      </c>
      <c r="M6" s="32" t="s">
        <v>75</v>
      </c>
      <c r="N6" s="32" t="s">
        <v>69</v>
      </c>
      <c r="O6" s="29" t="s">
        <v>37</v>
      </c>
      <c r="P6" s="32" t="s">
        <v>70</v>
      </c>
      <c r="Q6" s="32" t="s">
        <v>71</v>
      </c>
      <c r="R6" s="32">
        <v>1500</v>
      </c>
      <c r="S6" s="1">
        <v>1600</v>
      </c>
      <c r="T6" s="1">
        <f>390+563+541+407</f>
        <v>1901</v>
      </c>
      <c r="U6" s="1">
        <v>100</v>
      </c>
      <c r="V6" s="1">
        <v>1500</v>
      </c>
      <c r="W6" s="2" t="s">
        <v>72</v>
      </c>
    </row>
    <row r="7" spans="1:23" ht="48">
      <c r="A7" t="s">
        <v>65</v>
      </c>
      <c r="B7" s="26"/>
      <c r="C7" s="25" t="s">
        <v>76</v>
      </c>
      <c r="D7" t="s">
        <v>38</v>
      </c>
      <c r="E7" s="30" t="s">
        <v>30</v>
      </c>
      <c r="F7" s="26"/>
      <c r="G7" s="26"/>
      <c r="H7" s="26"/>
      <c r="I7" s="26"/>
      <c r="J7" s="26"/>
      <c r="K7" s="2"/>
      <c r="L7" s="32" t="s">
        <v>77</v>
      </c>
      <c r="M7" s="32" t="s">
        <v>78</v>
      </c>
      <c r="N7" s="32" t="s">
        <v>69</v>
      </c>
      <c r="O7" s="29" t="s">
        <v>37</v>
      </c>
      <c r="P7" s="32" t="s">
        <v>70</v>
      </c>
      <c r="Q7" s="32" t="s">
        <v>71</v>
      </c>
      <c r="R7" s="32">
        <v>400</v>
      </c>
      <c r="S7" s="1">
        <v>600</v>
      </c>
      <c r="T7" s="1">
        <f>55+165+139+118</f>
        <v>477</v>
      </c>
      <c r="U7" s="1">
        <v>100</v>
      </c>
      <c r="V7" s="1">
        <v>400</v>
      </c>
      <c r="W7" s="2" t="s">
        <v>72</v>
      </c>
    </row>
    <row r="8" spans="1:23" ht="60.75" thickBot="1">
      <c r="A8" t="s">
        <v>65</v>
      </c>
      <c r="B8" s="26"/>
      <c r="C8" s="25" t="s">
        <v>79</v>
      </c>
      <c r="D8" t="s">
        <v>38</v>
      </c>
      <c r="E8" s="30" t="s">
        <v>30</v>
      </c>
      <c r="F8" s="26"/>
      <c r="G8" s="26"/>
      <c r="H8" s="26"/>
      <c r="I8" s="26"/>
      <c r="J8" s="26"/>
      <c r="K8" s="2"/>
      <c r="L8" s="32" t="s">
        <v>80</v>
      </c>
      <c r="M8" s="32" t="s">
        <v>81</v>
      </c>
      <c r="N8" s="32" t="s">
        <v>82</v>
      </c>
      <c r="O8" s="29" t="s">
        <v>37</v>
      </c>
      <c r="P8" s="32" t="s">
        <v>83</v>
      </c>
      <c r="Q8" s="32" t="s">
        <v>84</v>
      </c>
      <c r="R8" s="32">
        <v>1095</v>
      </c>
      <c r="S8" s="1">
        <v>1610</v>
      </c>
      <c r="T8" s="1">
        <f>379+314+278+281</f>
        <v>1252</v>
      </c>
      <c r="U8" s="1">
        <v>100</v>
      </c>
      <c r="V8" s="1">
        <v>1095</v>
      </c>
      <c r="W8" s="2" t="s">
        <v>72</v>
      </c>
    </row>
    <row r="9" spans="1:23" ht="11.25" customHeight="1">
      <c r="A9" s="25"/>
      <c r="B9" s="26"/>
      <c r="C9" s="25"/>
      <c r="D9" s="25"/>
      <c r="E9" s="80" t="s">
        <v>94</v>
      </c>
      <c r="F9" s="81"/>
      <c r="G9" s="81"/>
      <c r="H9" s="81"/>
      <c r="I9" s="82"/>
      <c r="J9" s="26"/>
      <c r="K9" s="2"/>
      <c r="L9" s="2"/>
      <c r="M9" s="2"/>
      <c r="N9" s="2"/>
      <c r="O9" s="2"/>
      <c r="P9" s="27"/>
      <c r="Q9" s="27"/>
    </row>
    <row r="10" spans="1:23" ht="11.25" customHeight="1" thickBot="1">
      <c r="A10" s="25"/>
      <c r="B10" s="26"/>
      <c r="C10" s="25"/>
      <c r="D10" s="25"/>
      <c r="E10" s="83"/>
      <c r="F10" s="84"/>
      <c r="G10" s="84"/>
      <c r="H10" s="84"/>
      <c r="I10" s="85"/>
      <c r="J10" s="26"/>
      <c r="K10" s="2"/>
      <c r="L10" s="2"/>
      <c r="M10" s="2"/>
      <c r="N10" s="2"/>
      <c r="O10" s="2"/>
      <c r="P10" s="27"/>
      <c r="Q10" s="27"/>
    </row>
    <row r="11" spans="1:23" ht="12" customHeight="1">
      <c r="A11" s="25"/>
      <c r="B11" s="26"/>
      <c r="C11" s="25"/>
      <c r="D11" s="25"/>
      <c r="E11" s="68" t="s">
        <v>143</v>
      </c>
      <c r="F11" s="69"/>
      <c r="G11" s="69"/>
      <c r="H11" s="69"/>
      <c r="I11" s="70"/>
      <c r="J11" s="26"/>
      <c r="K11" s="2"/>
      <c r="L11" s="2"/>
      <c r="M11" s="2"/>
      <c r="N11" s="2"/>
      <c r="O11" s="2"/>
      <c r="P11" s="27"/>
      <c r="Q11" s="27"/>
    </row>
    <row r="12" spans="1:23" ht="11.25" customHeight="1" thickBot="1">
      <c r="A12" s="25"/>
      <c r="B12" s="26"/>
      <c r="C12" s="25"/>
      <c r="D12" s="25"/>
      <c r="E12" s="71"/>
      <c r="F12" s="72"/>
      <c r="G12" s="72"/>
      <c r="H12" s="72"/>
      <c r="I12" s="73"/>
      <c r="J12" s="26"/>
      <c r="K12" s="2"/>
      <c r="L12" s="2"/>
      <c r="M12" s="2"/>
      <c r="N12" s="2"/>
      <c r="O12" s="2"/>
      <c r="P12" s="27"/>
      <c r="Q12" s="27"/>
    </row>
    <row r="13" spans="1:23" ht="12" customHeight="1">
      <c r="A13" s="25"/>
      <c r="B13" s="26"/>
      <c r="C13" s="25"/>
      <c r="D13" s="25"/>
      <c r="E13" s="74" t="s">
        <v>144</v>
      </c>
      <c r="F13" s="75"/>
      <c r="G13" s="75"/>
      <c r="H13" s="75"/>
      <c r="I13" s="76"/>
      <c r="J13" s="26"/>
      <c r="K13" s="2"/>
      <c r="L13" s="2"/>
      <c r="M13" s="2"/>
      <c r="N13" s="2"/>
      <c r="O13" s="2"/>
      <c r="P13" s="27"/>
      <c r="Q13" s="27"/>
    </row>
    <row r="14" spans="1:23" ht="12.75" customHeight="1" thickBot="1">
      <c r="A14" s="25"/>
      <c r="B14" s="26"/>
      <c r="C14" s="25"/>
      <c r="D14" s="25"/>
      <c r="E14" s="77"/>
      <c r="F14" s="78"/>
      <c r="G14" s="78"/>
      <c r="H14" s="78"/>
      <c r="I14" s="79"/>
      <c r="J14" s="26"/>
      <c r="K14" s="2"/>
      <c r="L14" s="2"/>
      <c r="M14" s="2"/>
      <c r="N14" s="2"/>
      <c r="O14" s="2"/>
      <c r="P14" s="28"/>
      <c r="Q14" s="28"/>
    </row>
    <row r="15" spans="1:23" ht="12" customHeight="1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E9:I10"/>
    <mergeCell ref="E11:I12"/>
    <mergeCell ref="E13:I1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6"/>
  <sheetViews>
    <sheetView zoomScaleNormal="100" workbookViewId="0">
      <selection activeCell="J6" sqref="J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3.75">
      <c r="A5" t="s">
        <v>34</v>
      </c>
      <c r="B5" s="29" t="s">
        <v>40</v>
      </c>
      <c r="C5" s="30" t="s">
        <v>41</v>
      </c>
      <c r="D5" t="s">
        <v>33</v>
      </c>
      <c r="E5" s="30" t="s">
        <v>30</v>
      </c>
      <c r="F5" s="38">
        <v>1450621.98</v>
      </c>
      <c r="G5" s="38">
        <v>2235933.42</v>
      </c>
      <c r="H5" s="38">
        <v>0</v>
      </c>
      <c r="I5" s="38">
        <v>1935809.27</v>
      </c>
      <c r="J5" s="38">
        <v>1935809.27</v>
      </c>
      <c r="K5" t="s">
        <v>31</v>
      </c>
      <c r="L5" t="s">
        <v>32</v>
      </c>
      <c r="M5" s="41" t="s">
        <v>61</v>
      </c>
      <c r="N5" s="42" t="s">
        <v>62</v>
      </c>
      <c r="O5" t="s">
        <v>32</v>
      </c>
      <c r="P5" s="43" t="s">
        <v>63</v>
      </c>
      <c r="Q5" s="43" t="s">
        <v>64</v>
      </c>
      <c r="R5" s="34">
        <v>548</v>
      </c>
      <c r="S5" s="34">
        <v>548</v>
      </c>
      <c r="T5" s="34">
        <v>548</v>
      </c>
      <c r="U5" s="34">
        <v>100</v>
      </c>
      <c r="V5" s="34">
        <v>548</v>
      </c>
      <c r="W5" s="39" t="s">
        <v>55</v>
      </c>
    </row>
    <row r="6" spans="1:23" ht="12" thickBot="1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1.25" customHeight="1">
      <c r="A7" s="80" t="s">
        <v>94</v>
      </c>
      <c r="B7" s="81"/>
      <c r="C7" s="81"/>
      <c r="D7" s="81"/>
      <c r="E7" s="82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customHeight="1" thickBot="1">
      <c r="A8" s="83"/>
      <c r="B8" s="84"/>
      <c r="C8" s="84"/>
      <c r="D8" s="84"/>
      <c r="E8" s="85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1.25" customHeight="1">
      <c r="A9" s="68" t="s">
        <v>143</v>
      </c>
      <c r="B9" s="69"/>
      <c r="C9" s="69"/>
      <c r="D9" s="69"/>
      <c r="E9" s="70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customHeight="1" thickBot="1">
      <c r="A10" s="71"/>
      <c r="B10" s="72"/>
      <c r="C10" s="72"/>
      <c r="D10" s="72"/>
      <c r="E10" s="73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1.25" customHeight="1">
      <c r="A11" s="74" t="s">
        <v>144</v>
      </c>
      <c r="B11" s="75"/>
      <c r="C11" s="75"/>
      <c r="D11" s="75"/>
      <c r="E11" s="7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customHeight="1" thickBot="1">
      <c r="A12" s="77"/>
      <c r="B12" s="78"/>
      <c r="C12" s="78"/>
      <c r="D12" s="78"/>
      <c r="E12" s="79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7:E8"/>
    <mergeCell ref="A9:E10"/>
    <mergeCell ref="A11:E12"/>
  </mergeCell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workbookViewId="0">
      <selection activeCell="I8" sqref="I8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36">
      <c r="A5" t="s">
        <v>34</v>
      </c>
      <c r="B5" s="29" t="s">
        <v>42</v>
      </c>
      <c r="C5" s="30" t="s">
        <v>43</v>
      </c>
      <c r="D5" t="s">
        <v>33</v>
      </c>
      <c r="E5" s="30" t="s">
        <v>30</v>
      </c>
      <c r="F5" s="38">
        <v>3367184.41</v>
      </c>
      <c r="G5" s="38">
        <v>6142529.1500000004</v>
      </c>
      <c r="H5" s="38">
        <v>1611.7</v>
      </c>
      <c r="I5" s="38">
        <v>5600170.7199999997</v>
      </c>
      <c r="J5" s="38">
        <v>5598559.0199999996</v>
      </c>
      <c r="K5" s="2" t="s">
        <v>31</v>
      </c>
      <c r="L5" s="2"/>
      <c r="M5" s="2"/>
      <c r="N5" s="35" t="s">
        <v>44</v>
      </c>
      <c r="O5" s="29" t="s">
        <v>37</v>
      </c>
      <c r="P5" s="29" t="s">
        <v>45</v>
      </c>
      <c r="Q5" s="34"/>
      <c r="R5" s="31">
        <v>14400</v>
      </c>
      <c r="S5" s="31">
        <v>14495</v>
      </c>
      <c r="T5" s="31">
        <v>14495</v>
      </c>
      <c r="U5" s="1">
        <v>100</v>
      </c>
      <c r="V5" s="31">
        <v>14495</v>
      </c>
    </row>
    <row r="6" spans="1:23" ht="12" thickBot="1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1.25" customHeight="1">
      <c r="A7" s="80" t="s">
        <v>94</v>
      </c>
      <c r="B7" s="81"/>
      <c r="C7" s="81"/>
      <c r="D7" s="81"/>
      <c r="E7" s="82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customHeight="1" thickBot="1">
      <c r="A8" s="83"/>
      <c r="B8" s="84"/>
      <c r="C8" s="84"/>
      <c r="D8" s="84"/>
      <c r="E8" s="85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1.25" customHeight="1">
      <c r="A9" s="68" t="s">
        <v>143</v>
      </c>
      <c r="B9" s="69"/>
      <c r="C9" s="69"/>
      <c r="D9" s="69"/>
      <c r="E9" s="70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customHeight="1" thickBot="1">
      <c r="A10" s="71"/>
      <c r="B10" s="72"/>
      <c r="C10" s="72"/>
      <c r="D10" s="72"/>
      <c r="E10" s="73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1.25" customHeight="1">
      <c r="A11" s="74" t="s">
        <v>144</v>
      </c>
      <c r="B11" s="75"/>
      <c r="C11" s="75"/>
      <c r="D11" s="75"/>
      <c r="E11" s="7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customHeight="1" thickBot="1">
      <c r="A12" s="77"/>
      <c r="B12" s="78"/>
      <c r="C12" s="78"/>
      <c r="D12" s="78"/>
      <c r="E12" s="79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7:E8"/>
    <mergeCell ref="A9:E10"/>
    <mergeCell ref="A11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6"/>
  <sheetViews>
    <sheetView workbookViewId="0">
      <selection activeCell="J6" sqref="J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12">
      <c r="A5" t="s">
        <v>34</v>
      </c>
      <c r="B5" s="29" t="s">
        <v>46</v>
      </c>
      <c r="C5" s="30" t="s">
        <v>47</v>
      </c>
      <c r="D5" t="s">
        <v>33</v>
      </c>
      <c r="E5" s="30" t="s">
        <v>30</v>
      </c>
      <c r="F5" s="38">
        <v>2884507</v>
      </c>
      <c r="G5" s="38">
        <v>4607960.22</v>
      </c>
      <c r="H5" s="38">
        <v>0</v>
      </c>
      <c r="I5" s="38">
        <v>3351175.69</v>
      </c>
      <c r="J5" s="38">
        <v>3351175.69</v>
      </c>
      <c r="K5" s="2" t="s">
        <v>31</v>
      </c>
      <c r="L5" s="2"/>
      <c r="M5" s="2"/>
      <c r="N5" s="35"/>
      <c r="O5" s="29"/>
      <c r="P5" s="29"/>
      <c r="Q5" s="34"/>
      <c r="R5" s="31">
        <v>300</v>
      </c>
      <c r="S5" s="31">
        <v>251</v>
      </c>
      <c r="T5" s="31">
        <v>251</v>
      </c>
      <c r="U5" s="49">
        <f>+T5/R5</f>
        <v>0.83666666666666667</v>
      </c>
      <c r="V5" s="1">
        <v>251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" thickBot="1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1.25" customHeight="1">
      <c r="A8" s="80" t="s">
        <v>94</v>
      </c>
      <c r="B8" s="81"/>
      <c r="C8" s="81"/>
      <c r="D8" s="81"/>
      <c r="E8" s="82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" customHeight="1" thickBot="1">
      <c r="A9" s="83"/>
      <c r="B9" s="84"/>
      <c r="C9" s="84"/>
      <c r="D9" s="84"/>
      <c r="E9" s="85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1.25" customHeight="1">
      <c r="A10" s="68" t="s">
        <v>143</v>
      </c>
      <c r="B10" s="69"/>
      <c r="C10" s="69"/>
      <c r="D10" s="69"/>
      <c r="E10" s="70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2" customHeight="1" thickBot="1">
      <c r="A11" s="71"/>
      <c r="B11" s="72"/>
      <c r="C11" s="72"/>
      <c r="D11" s="72"/>
      <c r="E11" s="73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1.25" customHeight="1">
      <c r="A12" s="74" t="s">
        <v>144</v>
      </c>
      <c r="B12" s="75"/>
      <c r="C12" s="75"/>
      <c r="D12" s="75"/>
      <c r="E12" s="76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 ht="12" customHeight="1" thickBot="1">
      <c r="A13" s="77"/>
      <c r="B13" s="78"/>
      <c r="C13" s="78"/>
      <c r="D13" s="78"/>
      <c r="E13" s="79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8:E9"/>
    <mergeCell ref="A10:E11"/>
    <mergeCell ref="A12:E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6"/>
  <sheetViews>
    <sheetView workbookViewId="0">
      <selection activeCell="J6" sqref="J6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48">
      <c r="A5" t="s">
        <v>34</v>
      </c>
      <c r="B5" s="29" t="s">
        <v>48</v>
      </c>
      <c r="C5" s="30" t="s">
        <v>49</v>
      </c>
      <c r="D5" t="s">
        <v>33</v>
      </c>
      <c r="E5" s="30" t="s">
        <v>30</v>
      </c>
      <c r="F5" s="38">
        <v>5968751.1799999997</v>
      </c>
      <c r="G5" s="38">
        <v>7281839.1100000003</v>
      </c>
      <c r="H5" s="38">
        <v>0</v>
      </c>
      <c r="I5" s="38">
        <v>6950653.7800000003</v>
      </c>
      <c r="J5" s="38">
        <v>6950653.7800000003</v>
      </c>
      <c r="K5" t="s">
        <v>31</v>
      </c>
      <c r="L5" t="s">
        <v>32</v>
      </c>
      <c r="M5" s="36" t="s">
        <v>51</v>
      </c>
      <c r="N5" s="36" t="s">
        <v>52</v>
      </c>
      <c r="O5" t="s">
        <v>32</v>
      </c>
      <c r="P5" s="37" t="s">
        <v>53</v>
      </c>
      <c r="Q5" s="37" t="s">
        <v>54</v>
      </c>
      <c r="R5" s="34">
        <v>300</v>
      </c>
      <c r="S5" s="34">
        <v>553</v>
      </c>
      <c r="T5" s="34">
        <v>553</v>
      </c>
      <c r="U5" s="34">
        <v>100</v>
      </c>
      <c r="V5" s="34">
        <v>553</v>
      </c>
      <c r="W5" s="39" t="s">
        <v>55</v>
      </c>
    </row>
    <row r="6" spans="1:23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2" thickBot="1">
      <c r="A7" s="25"/>
      <c r="B7" s="26"/>
      <c r="C7" s="25"/>
      <c r="D7" s="25"/>
      <c r="E7" s="26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1.25" customHeight="1">
      <c r="A8" s="80" t="s">
        <v>94</v>
      </c>
      <c r="B8" s="81"/>
      <c r="C8" s="81"/>
      <c r="D8" s="81"/>
      <c r="E8" s="82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2" customHeight="1" thickBot="1">
      <c r="A9" s="83"/>
      <c r="B9" s="84"/>
      <c r="C9" s="84"/>
      <c r="D9" s="84"/>
      <c r="E9" s="85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1.25" customHeight="1">
      <c r="A10" s="68" t="s">
        <v>143</v>
      </c>
      <c r="B10" s="69"/>
      <c r="C10" s="69"/>
      <c r="D10" s="69"/>
      <c r="E10" s="70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2" customHeight="1" thickBot="1">
      <c r="A11" s="71"/>
      <c r="B11" s="72"/>
      <c r="C11" s="72"/>
      <c r="D11" s="72"/>
      <c r="E11" s="73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1.25" customHeight="1">
      <c r="A12" s="74" t="s">
        <v>144</v>
      </c>
      <c r="B12" s="75"/>
      <c r="C12" s="75"/>
      <c r="D12" s="75"/>
      <c r="E12" s="76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 ht="12" customHeight="1" thickBot="1">
      <c r="A13" s="77"/>
      <c r="B13" s="78"/>
      <c r="C13" s="78"/>
      <c r="D13" s="78"/>
      <c r="E13" s="79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8:E9"/>
    <mergeCell ref="A10:E11"/>
    <mergeCell ref="A12:E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6"/>
  <sheetViews>
    <sheetView workbookViewId="0">
      <selection activeCell="I14" sqref="I14"/>
    </sheetView>
  </sheetViews>
  <sheetFormatPr baseColWidth="10" defaultRowHeight="11.25"/>
  <cols>
    <col min="1" max="1" width="19.140625" style="2" customWidth="1"/>
    <col min="2" max="2" width="14.5703125" style="1" customWidth="1"/>
    <col min="3" max="3" width="31.7109375" style="1" bestFit="1" customWidth="1"/>
    <col min="4" max="4" width="31.7109375" style="1" customWidth="1"/>
    <col min="5" max="5" width="18.42578125" style="1" customWidth="1"/>
    <col min="6" max="12" width="14.5703125" style="1" customWidth="1"/>
    <col min="13" max="13" width="37.85546875" style="1" customWidth="1"/>
    <col min="14" max="14" width="37.7109375" style="1" customWidth="1"/>
    <col min="15" max="15" width="12.140625" style="1" customWidth="1"/>
    <col min="16" max="17" width="36.5703125" style="1" customWidth="1"/>
    <col min="18" max="21" width="11.42578125" style="1"/>
    <col min="22" max="22" width="11.140625" style="1" bestFit="1" customWidth="1"/>
    <col min="23" max="23" width="12.42578125" style="2" customWidth="1"/>
    <col min="24" max="16384" width="11.42578125" style="2"/>
  </cols>
  <sheetData>
    <row r="1" spans="1:23" ht="60" customHeight="1">
      <c r="A1" s="3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1.25" customHeight="1">
      <c r="A2" s="6" t="s">
        <v>1</v>
      </c>
      <c r="B2" s="6"/>
      <c r="C2" s="6"/>
      <c r="D2" s="6"/>
      <c r="E2" s="6"/>
      <c r="F2" s="7" t="s">
        <v>2</v>
      </c>
      <c r="G2" s="7"/>
      <c r="H2" s="7"/>
      <c r="I2" s="7"/>
      <c r="J2" s="7"/>
      <c r="K2" s="8" t="s">
        <v>3</v>
      </c>
      <c r="L2" s="8"/>
      <c r="M2" s="8"/>
      <c r="N2" s="9" t="s">
        <v>4</v>
      </c>
      <c r="O2" s="9"/>
      <c r="P2" s="9"/>
      <c r="Q2" s="9"/>
      <c r="R2" s="9"/>
      <c r="S2" s="9"/>
      <c r="T2" s="9"/>
      <c r="U2" s="10" t="s">
        <v>5</v>
      </c>
      <c r="V2" s="10"/>
      <c r="W2" s="10"/>
    </row>
    <row r="3" spans="1:23" ht="54.75" customHeigh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0</v>
      </c>
      <c r="H3" s="12" t="s">
        <v>12</v>
      </c>
      <c r="I3" s="13" t="s">
        <v>13</v>
      </c>
      <c r="J3" s="13" t="s">
        <v>14</v>
      </c>
      <c r="K3" s="14" t="s">
        <v>15</v>
      </c>
      <c r="L3" s="14" t="s">
        <v>16</v>
      </c>
      <c r="M3" s="14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23</v>
      </c>
      <c r="T3" s="15" t="s">
        <v>24</v>
      </c>
      <c r="U3" s="16" t="s">
        <v>25</v>
      </c>
      <c r="V3" s="17" t="s">
        <v>26</v>
      </c>
      <c r="W3" s="17" t="s">
        <v>27</v>
      </c>
    </row>
    <row r="4" spans="1:23" ht="15" customHeight="1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4">
        <v>23</v>
      </c>
    </row>
    <row r="5" spans="1:23" ht="48">
      <c r="A5" t="s">
        <v>34</v>
      </c>
      <c r="B5" s="29" t="s">
        <v>50</v>
      </c>
      <c r="C5" s="30" t="s">
        <v>146</v>
      </c>
      <c r="D5" t="s">
        <v>33</v>
      </c>
      <c r="E5" s="30" t="s">
        <v>30</v>
      </c>
      <c r="F5" s="38">
        <v>1836770.23</v>
      </c>
      <c r="G5" s="38">
        <v>5191092.99</v>
      </c>
      <c r="H5" s="38">
        <v>3157.87</v>
      </c>
      <c r="I5" s="38">
        <v>4758429.8</v>
      </c>
      <c r="J5" s="38">
        <v>4755271.93</v>
      </c>
      <c r="K5" t="s">
        <v>31</v>
      </c>
      <c r="L5" t="s">
        <v>32</v>
      </c>
      <c r="M5" s="36" t="s">
        <v>90</v>
      </c>
      <c r="N5" s="33" t="s">
        <v>91</v>
      </c>
      <c r="O5" t="s">
        <v>32</v>
      </c>
      <c r="P5" s="34" t="s">
        <v>92</v>
      </c>
      <c r="Q5" s="37" t="s">
        <v>93</v>
      </c>
      <c r="R5" s="34">
        <v>10842</v>
      </c>
      <c r="S5" s="34">
        <v>13581</v>
      </c>
      <c r="T5" s="34">
        <v>13581</v>
      </c>
      <c r="U5" s="50">
        <f>+T5/S5</f>
        <v>1</v>
      </c>
      <c r="V5" s="34">
        <f>+T5</f>
        <v>13581</v>
      </c>
      <c r="W5" s="39" t="s">
        <v>55</v>
      </c>
    </row>
    <row r="6" spans="1:23" ht="12" thickBot="1">
      <c r="A6" s="25"/>
      <c r="B6" s="26"/>
      <c r="C6" s="25"/>
      <c r="D6" s="25"/>
      <c r="E6" s="26"/>
      <c r="F6" s="26"/>
      <c r="G6" s="26"/>
      <c r="H6" s="26"/>
      <c r="I6" s="26"/>
      <c r="J6" s="26"/>
      <c r="K6" s="2"/>
      <c r="L6" s="2"/>
      <c r="M6" s="2"/>
      <c r="N6" s="2"/>
      <c r="O6" s="2"/>
      <c r="P6" s="27"/>
      <c r="Q6" s="27"/>
    </row>
    <row r="7" spans="1:23" ht="11.25" customHeight="1">
      <c r="A7" s="80" t="s">
        <v>94</v>
      </c>
      <c r="B7" s="81"/>
      <c r="C7" s="81"/>
      <c r="D7" s="81"/>
      <c r="E7" s="82"/>
      <c r="F7" s="26"/>
      <c r="G7" s="26"/>
      <c r="H7" s="26"/>
      <c r="I7" s="26"/>
      <c r="J7" s="26"/>
      <c r="K7" s="2"/>
      <c r="L7" s="2"/>
      <c r="M7" s="2"/>
      <c r="N7" s="2"/>
      <c r="O7" s="2"/>
      <c r="P7" s="27"/>
      <c r="Q7" s="27"/>
    </row>
    <row r="8" spans="1:23" ht="12" customHeight="1" thickBot="1">
      <c r="A8" s="83"/>
      <c r="B8" s="84"/>
      <c r="C8" s="84"/>
      <c r="D8" s="84"/>
      <c r="E8" s="85"/>
      <c r="F8" s="26"/>
      <c r="G8" s="26"/>
      <c r="H8" s="26"/>
      <c r="I8" s="26"/>
      <c r="J8" s="26"/>
      <c r="K8" s="2"/>
      <c r="L8" s="2"/>
      <c r="M8" s="2"/>
      <c r="N8" s="2"/>
      <c r="O8" s="2"/>
      <c r="P8" s="27"/>
      <c r="Q8" s="27"/>
    </row>
    <row r="9" spans="1:23" ht="11.25" customHeight="1">
      <c r="A9" s="68" t="s">
        <v>143</v>
      </c>
      <c r="B9" s="69"/>
      <c r="C9" s="69"/>
      <c r="D9" s="69"/>
      <c r="E9" s="70"/>
      <c r="F9" s="26"/>
      <c r="G9" s="26"/>
      <c r="H9" s="26"/>
      <c r="I9" s="26"/>
      <c r="J9" s="26"/>
      <c r="K9" s="2"/>
      <c r="L9" s="2"/>
      <c r="M9" s="2"/>
      <c r="N9" s="2"/>
      <c r="O9" s="2"/>
      <c r="P9" s="27"/>
      <c r="Q9" s="27"/>
    </row>
    <row r="10" spans="1:23" ht="12" customHeight="1" thickBot="1">
      <c r="A10" s="71"/>
      <c r="B10" s="72"/>
      <c r="C10" s="72"/>
      <c r="D10" s="72"/>
      <c r="E10" s="73"/>
      <c r="F10" s="26"/>
      <c r="G10" s="26"/>
      <c r="H10" s="26"/>
      <c r="I10" s="26"/>
      <c r="J10" s="26"/>
      <c r="K10" s="2"/>
      <c r="L10" s="2"/>
      <c r="M10" s="2"/>
      <c r="N10" s="2"/>
      <c r="O10" s="2"/>
      <c r="P10" s="27"/>
      <c r="Q10" s="27"/>
    </row>
    <row r="11" spans="1:23" ht="11.25" customHeight="1">
      <c r="A11" s="74" t="s">
        <v>144</v>
      </c>
      <c r="B11" s="75"/>
      <c r="C11" s="75"/>
      <c r="D11" s="75"/>
      <c r="E11" s="76"/>
      <c r="F11" s="26"/>
      <c r="G11" s="26"/>
      <c r="H11" s="26"/>
      <c r="I11" s="26"/>
      <c r="J11" s="26"/>
      <c r="K11" s="2"/>
      <c r="L11" s="2"/>
      <c r="M11" s="2"/>
      <c r="N11" s="2"/>
      <c r="O11" s="2"/>
      <c r="P11" s="27"/>
      <c r="Q11" s="27"/>
    </row>
    <row r="12" spans="1:23" ht="12" customHeight="1" thickBot="1">
      <c r="A12" s="77"/>
      <c r="B12" s="78"/>
      <c r="C12" s="78"/>
      <c r="D12" s="78"/>
      <c r="E12" s="79"/>
      <c r="F12" s="26"/>
      <c r="G12" s="26"/>
      <c r="H12" s="26"/>
      <c r="I12" s="26"/>
      <c r="J12" s="26"/>
      <c r="K12" s="2"/>
      <c r="L12" s="2"/>
      <c r="M12" s="2"/>
      <c r="N12" s="2"/>
      <c r="O12" s="2"/>
      <c r="P12" s="27"/>
      <c r="Q12" s="27"/>
    </row>
    <row r="13" spans="1:23">
      <c r="A13" s="25"/>
      <c r="B13" s="26"/>
      <c r="C13" s="25"/>
      <c r="D13" s="25"/>
      <c r="E13" s="26"/>
      <c r="F13" s="26"/>
      <c r="G13" s="26"/>
      <c r="H13" s="26"/>
      <c r="I13" s="26"/>
      <c r="J13" s="26"/>
      <c r="K13" s="2"/>
      <c r="L13" s="2"/>
      <c r="M13" s="2"/>
      <c r="N13" s="2"/>
      <c r="O13" s="2"/>
      <c r="P13" s="27"/>
      <c r="Q13" s="27"/>
    </row>
    <row r="14" spans="1:23" ht="12.75">
      <c r="A14" s="25"/>
      <c r="B14" s="26"/>
      <c r="C14" s="25"/>
      <c r="D14" s="25"/>
      <c r="E14" s="26"/>
      <c r="F14" s="26"/>
      <c r="G14" s="26"/>
      <c r="H14" s="26"/>
      <c r="I14" s="26"/>
      <c r="J14" s="26"/>
      <c r="K14" s="2"/>
      <c r="L14" s="2"/>
      <c r="M14" s="2"/>
      <c r="N14" s="2"/>
      <c r="O14" s="2"/>
      <c r="P14" s="28"/>
      <c r="Q14" s="28"/>
    </row>
    <row r="15" spans="1:23">
      <c r="A15" s="25"/>
      <c r="B15" s="26"/>
      <c r="C15" s="25"/>
      <c r="D15" s="25"/>
      <c r="E15" s="26"/>
      <c r="F15" s="26"/>
      <c r="G15" s="26"/>
      <c r="H15" s="26"/>
      <c r="I15" s="26"/>
      <c r="J15" s="26"/>
      <c r="K15" s="2"/>
      <c r="L15" s="2"/>
      <c r="M15" s="2"/>
      <c r="N15" s="2"/>
      <c r="O15" s="2"/>
      <c r="P15" s="27"/>
      <c r="Q15" s="27"/>
    </row>
    <row r="16" spans="1:23">
      <c r="A16" s="25"/>
      <c r="B16" s="26"/>
      <c r="C16" s="25"/>
      <c r="D16" s="25"/>
      <c r="E16" s="26"/>
      <c r="F16" s="26"/>
      <c r="G16" s="26"/>
      <c r="H16" s="26"/>
      <c r="I16" s="26"/>
      <c r="J16" s="26"/>
      <c r="K16" s="2"/>
      <c r="L16" s="2"/>
      <c r="M16" s="2"/>
      <c r="N16" s="2"/>
      <c r="O16" s="2"/>
      <c r="P16" s="27"/>
      <c r="Q16" s="27"/>
    </row>
    <row r="17" spans="1:17" s="2" customFormat="1">
      <c r="A17" s="25"/>
      <c r="B17" s="26"/>
      <c r="C17" s="25"/>
      <c r="D17" s="25"/>
      <c r="E17" s="26"/>
      <c r="F17" s="26"/>
      <c r="G17" s="26"/>
      <c r="H17" s="26"/>
      <c r="I17" s="26"/>
      <c r="J17" s="26"/>
      <c r="P17" s="27"/>
      <c r="Q17" s="27"/>
    </row>
    <row r="18" spans="1:17" s="2" customFormat="1">
      <c r="A18" s="25"/>
      <c r="B18" s="26"/>
      <c r="C18" s="25"/>
      <c r="D18" s="25"/>
      <c r="E18" s="26"/>
      <c r="F18" s="26"/>
      <c r="G18" s="26"/>
      <c r="H18" s="26"/>
      <c r="I18" s="26"/>
      <c r="J18" s="26"/>
      <c r="P18" s="27"/>
      <c r="Q18" s="27"/>
    </row>
    <row r="19" spans="1:17" s="2" customFormat="1">
      <c r="A19" s="25"/>
      <c r="B19" s="26"/>
      <c r="C19" s="25"/>
      <c r="D19" s="25"/>
      <c r="E19" s="26"/>
      <c r="F19" s="26"/>
      <c r="G19" s="26"/>
      <c r="H19" s="26"/>
      <c r="I19" s="26"/>
      <c r="J19" s="26"/>
      <c r="P19" s="27"/>
      <c r="Q19" s="27"/>
    </row>
    <row r="20" spans="1:17" s="2" customFormat="1">
      <c r="A20" s="25"/>
      <c r="B20" s="26"/>
      <c r="C20" s="25"/>
      <c r="D20" s="25"/>
      <c r="E20" s="26"/>
      <c r="F20" s="26"/>
      <c r="G20" s="26"/>
      <c r="H20" s="26"/>
      <c r="I20" s="26"/>
      <c r="J20" s="26"/>
      <c r="P20" s="27"/>
      <c r="Q20" s="27"/>
    </row>
    <row r="21" spans="1:17" s="2" customFormat="1">
      <c r="A21" s="25"/>
      <c r="B21" s="26"/>
      <c r="C21" s="25"/>
      <c r="D21" s="25"/>
      <c r="E21" s="26"/>
      <c r="F21" s="26"/>
      <c r="G21" s="26"/>
      <c r="H21" s="26"/>
      <c r="I21" s="26"/>
      <c r="J21" s="26"/>
      <c r="P21" s="27"/>
      <c r="Q21" s="27"/>
    </row>
    <row r="22" spans="1:17" s="2" customFormat="1">
      <c r="A22" s="25"/>
      <c r="B22" s="26"/>
      <c r="C22" s="25"/>
      <c r="D22" s="25"/>
      <c r="E22" s="26"/>
      <c r="F22" s="26"/>
      <c r="G22" s="26"/>
      <c r="H22" s="26"/>
      <c r="I22" s="26"/>
      <c r="J22" s="26"/>
      <c r="P22" s="27"/>
      <c r="Q22" s="27"/>
    </row>
    <row r="23" spans="1:17" s="2" customFormat="1">
      <c r="A23" s="25"/>
      <c r="B23" s="26"/>
      <c r="C23" s="25"/>
      <c r="D23" s="25"/>
      <c r="E23" s="26"/>
      <c r="F23" s="26"/>
      <c r="G23" s="26"/>
      <c r="H23" s="26"/>
      <c r="I23" s="26"/>
      <c r="J23" s="26"/>
      <c r="P23" s="27"/>
      <c r="Q23" s="27"/>
    </row>
    <row r="24" spans="1:17" s="2" customFormat="1">
      <c r="A24" s="25"/>
      <c r="B24" s="26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</row>
    <row r="25" spans="1:17" s="2" customFormat="1">
      <c r="A25" s="25"/>
      <c r="B25" s="26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1"/>
      <c r="N25" s="1"/>
      <c r="O25" s="1"/>
      <c r="P25" s="1"/>
      <c r="Q25" s="1"/>
    </row>
    <row r="26" spans="1:17" s="2" customFormat="1">
      <c r="A26" s="25"/>
      <c r="B26" s="26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1"/>
      <c r="N26" s="1"/>
      <c r="O26" s="1"/>
      <c r="P26" s="1"/>
      <c r="Q26" s="1"/>
    </row>
    <row r="27" spans="1:17" s="2" customFormat="1">
      <c r="A27" s="25"/>
      <c r="B27" s="26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1"/>
      <c r="N27" s="1"/>
      <c r="O27" s="1"/>
      <c r="P27" s="1"/>
      <c r="Q27" s="1"/>
    </row>
    <row r="28" spans="1:17" s="2" customFormat="1">
      <c r="B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>
      <c r="B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>
      <c r="B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>
      <c r="B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>
      <c r="B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="2" customFormat="1"/>
    <row r="34" s="2" customFormat="1"/>
    <row r="35" s="2" customFormat="1"/>
    <row r="36" s="2" customFormat="1"/>
  </sheetData>
  <mergeCells count="3">
    <mergeCell ref="A7:E8"/>
    <mergeCell ref="A9:E10"/>
    <mergeCell ref="A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Bitacora</vt:lpstr>
      <vt:lpstr>CADI</vt:lpstr>
      <vt:lpstr>ALIMENTARIO</vt:lpstr>
      <vt:lpstr>REHABILITACION</vt:lpstr>
      <vt:lpstr>ADULTOMAYOR</vt:lpstr>
      <vt:lpstr>TRABAJOSOCIAL</vt:lpstr>
      <vt:lpstr>PROCURADURIA</vt:lpstr>
      <vt:lpstr>DESAROLLOFAMYCOM</vt:lpstr>
      <vt:lpstr>ACCIONESDAFAVORINFANCIA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ADMON</cp:lastModifiedBy>
  <cp:lastPrinted>2022-01-10T00:41:01Z</cp:lastPrinted>
  <dcterms:created xsi:type="dcterms:W3CDTF">2020-09-08T15:25:45Z</dcterms:created>
  <dcterms:modified xsi:type="dcterms:W3CDTF">2023-01-25T14:28:45Z</dcterms:modified>
</cp:coreProperties>
</file>