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ANUAL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<sst xmlns="http://schemas.openxmlformats.org/spreadsheetml/2006/main" count="60" uniqueCount="60">
  <si>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</si>
  <si>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</si>
  <si>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</si>
  <si>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</si>
  <si>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</si>
  <si>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</si>
  <si>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</si>
  <si>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</si>
  <si>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</si>
  <si>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</si>
  <si>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</si>
  <si>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</si>
  <si>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</si>
  <si>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</si>
  <si>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</si>
  <si>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</si>
  <si>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</si>
  <si>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</si>
  <si>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</si>
  <si>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</si>
  <si>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</si>
  <si>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</si>
  <si>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</si>
  <si>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</si>
  <si>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</si>
  <si>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</si>
  <si>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</si>
  <si>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</si>
  <si>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</si>
  <si>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</si>
  <si>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</si>
  <si>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</si>
  <si>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</si>
  <si>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</si>
  <si>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</si>
  <si>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</si>
  <si>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</si>
  <si>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</si>
  <si>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</si>
  <si>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</si>
  <si>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</si>
  <si>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</si>
  <si>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</si>
  <si>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</si>
  <si>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</si>
  <si>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</si>
  <si>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</si>
  <si>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</si>
  <si>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</si>
  <si>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</si>
  <si>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</si>
  <si>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</si>
  <si>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</si>
  <si>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</si>
  <si>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</si>
  <si>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</si>
  <si>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</si>
  <si>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</si>
  <si>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MIGUEL DE ALLENDE, GTO.
Estado de Situación Financiera
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</si>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</sst>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17" zoomScaleNormal="100" zoomScaleSheetLayoutView="100" workbookViewId="0">
      <selection activeCell="A51" sqref="A51"/>
    </sheetView>
  </sheetViews>
  <sheetFormatPr baseColWidth="10" defaultColWidth="12" defaultRowHeight="10.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14749162.449999999</v>
      </c>
      <c r="C5" s="12">
        <v>5080910.8099999996</v>
      </c>
      <c r="D5" s="17"/>
      <c r="E5" s="11" t="s">
        <v>41</v>
      </c>
      <c r="F5" s="12">
        <v>1350796.58</v>
      </c>
      <c r="G5" s="5">
        <v>926151.32</v>
      </c>
    </row>
    <row r="6" spans="1:7" x14ac:dyDescent="0.2">
      <c r="A6" s="30" t="s">
        <v>28</v>
      </c>
      <c r="B6" s="12">
        <v>654807.62</v>
      </c>
      <c r="C6" s="12">
        <v>159286.43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173466.46</v>
      </c>
      <c r="C7" s="12">
        <v>1968631.04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150442.28</v>
      </c>
      <c r="C8" s="12">
        <v>150442.28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323855.88</v>
      </c>
      <c r="C9" s="12">
        <v>323855.88</v>
      </c>
      <c r="D9" s="17"/>
      <c r="E9" s="11" t="s">
        <v>43</v>
      </c>
      <c r="F9" s="12">
        <v>0</v>
      </c>
      <c r="G9" s="42">
        <v>0</v>
      </c>
    </row>
    <row r="10" spans="1:7" ht="13.6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16051734.689999999</v>
      </c>
      <c r="C13" s="10">
        <f>SUM(C5:C11)</f>
        <v>7683126.4399999995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1350796.58</v>
      </c>
      <c r="G14" s="5">
        <f>SUM(G5:G12)</f>
        <v>926151.32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26314908.719999999</v>
      </c>
      <c r="C18" s="12">
        <v>20472155.890000001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11843320.529999999</v>
      </c>
      <c r="C19" s="12">
        <v>10525660.529999999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9256.7999999999993</v>
      </c>
      <c r="C20" s="12">
        <v>9256.7999999999993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-5047057.71</v>
      </c>
      <c r="C21" s="12">
        <v>-3414735.85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33120428.339999996</v>
      </c>
      <c r="C26" s="10">
        <f>SUM(C16:C24)</f>
        <v>27592337.370000001</v>
      </c>
      <c r="D26" s="17"/>
      <c r="E26" s="39" t="s">
        <v>57</v>
      </c>
      <c r="F26" s="10">
        <f>SUM(F24+F14)</f>
        <v>1350796.58</v>
      </c>
      <c r="G26" s="6">
        <f>SUM(G14+G24)</f>
        <v>926151.32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49172163.029999994</v>
      </c>
      <c r="C28" s="10">
        <f>C13+C26</f>
        <v>35275463.810000002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5170746.6399999997</v>
      </c>
      <c r="G30" s="6">
        <f>SUM(G31:G33)</f>
        <v>3730366.92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5170746.6399999997</v>
      </c>
      <c r="G32" s="5">
        <v>3730366.92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42650619.810000002</v>
      </c>
      <c r="G35" s="6">
        <f>SUM(G36:G40)</f>
        <v>30618945.57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12036336.359999999</v>
      </c>
      <c r="G36" s="5">
        <v>2708597.63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30614178.449999999</v>
      </c>
      <c r="G37" s="5">
        <v>27910242.940000001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105</v>
      </c>
      <c r="G40" s="5">
        <v>105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.75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47821366.450000003</v>
      </c>
      <c r="G46" s="5">
        <f>SUM(G42+G35+G30)</f>
        <v>34349312.490000002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49172163.030000001</v>
      </c>
      <c r="G48" s="20">
        <f>G46+G26</f>
        <v>35275463.810000002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1.55" x14ac:dyDescent="0.2">
      <c r="A51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2020-02-18T20:36:59Z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