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59" i="3" l="1"/>
  <c r="D59" i="3"/>
  <c r="D61" i="3" s="1"/>
  <c r="C22" i="3"/>
  <c r="C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<sst xmlns="http://schemas.openxmlformats.org/spreadsheetml/2006/main" count="74" uniqueCount="58">
  <si>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</si>
  <si>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</si>
  <si>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</si>
  <si>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</si>
  <si>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</si>
  <si>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</si>
  <si>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</si>
  <si>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</si>
  <si>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</si>
  <si>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</si>
  <si>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</si>
  <si>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</si>
  <si>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</si>
  <si>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</si>
  <si>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</si>
  <si>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</si>
  <si>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</si>
  <si>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</si>
  <si>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</si>
  <si>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</si>
  <si>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</si>
  <si>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</si>
  <si>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</si>
  <si>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</si>
  <si>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</si>
  <si>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</si>
  <si>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</si>
  <si>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</si>
  <si>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</si>
  <si>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</si>
  <si>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</si>
  <si>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</si>
  <si>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</si>
  <si>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</si>
  <si>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</si>
  <si>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</si>
  <si>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</si>
  <si>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</si>
  <si>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</si>
  <si>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</si>
  <si>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</si>
  <si>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</si>
  <si>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</si>
  <si>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</si>
  <si>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</si>
  <si>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</si>
  <si>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</si>
  <si>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</si>
  <si>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</si>
  <si>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</si>
  <si>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</si>
  <si>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</si>
  <si>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</si>
  <si>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</si>
  <si>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</si>
  <si>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</si>
  <si>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Miguel de Allende, Gto.
ESTADO DE ACTIVIDADES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</si>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</sst>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4" fontId="2" fillId="0" borderId="0" xfId="17" applyFont="1" applyFill="1" applyBorder="1" applyAlignment="1" applyProtection="1">
      <alignment vertical="top"/>
      <protection locked="0"/>
    </xf>
    <xf numFmtId="43" fontId="3" fillId="0" borderId="0" xfId="8" applyNumberFormat="1" applyFont="1" applyFill="1" applyBorder="1" applyAlignment="1" applyProtection="1">
      <alignment vertical="top"/>
      <protection locked="0"/>
    </xf>
    <xf numFmtId="43" fontId="2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66</xdr:row>
      <xdr:rowOff>114300</xdr:rowOff>
    </xdr:from>
    <xdr:to>
      <xdr:col>1</xdr:col>
      <xdr:colOff>1933575</xdr:colOff>
      <xdr:row>71</xdr:row>
      <xdr:rowOff>57150</xdr:rowOff>
    </xdr:to>
    <xdr:sp macro="" textlink="">
      <xdr:nvSpPr>
        <xdr:cNvPr id="2" name="CuadroTexto 1"/>
        <xdr:cNvSpPr txBox="1"/>
      </xdr:nvSpPr>
      <xdr:spPr>
        <a:xfrm>
          <a:off x="76200" y="10344150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2</xdr:col>
      <xdr:colOff>1038225</xdr:colOff>
      <xdr:row>66</xdr:row>
      <xdr:rowOff>47625</xdr:rowOff>
    </xdr:from>
    <xdr:to>
      <xdr:col>4</xdr:col>
      <xdr:colOff>47625</xdr:colOff>
      <xdr:row>70</xdr:row>
      <xdr:rowOff>133350</xdr:rowOff>
    </xdr:to>
    <xdr:sp macro="" textlink="">
      <xdr:nvSpPr>
        <xdr:cNvPr id="3" name="CuadroTexto 2"/>
        <xdr:cNvSpPr txBox="1"/>
      </xdr:nvSpPr>
      <xdr:spPr>
        <a:xfrm>
          <a:off x="6048375" y="10277475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topLeftCell="A61" zoomScaleNormal="100" workbookViewId="0">
      <selection activeCell="G61" sqref="G6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6" width="12" style="1"/>
    <col min="7" max="7" width="14" style="1" bestFit="1" customWidth="1"/>
    <col min="8" max="16384" width="12" style="1"/>
  </cols>
  <sheetData>
    <row r="1" spans="1:5" ht="39.950000000000003" customHeight="1" x14ac:dyDescent="0.2">
      <c r="A1" s="37" t="s">
        <v>56</v>
      </c>
      <c r="B1" s="38"/>
      <c r="C1" s="38"/>
      <c r="D1" s="39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740657.23</v>
      </c>
      <c r="D4" s="28">
        <f>SUM(D5:D11)</f>
        <v>1761661.3199999998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172982.23</v>
      </c>
      <c r="D9" s="30">
        <v>549446.31999999995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567675</v>
      </c>
      <c r="D11" s="30">
        <v>1212215</v>
      </c>
      <c r="E11" s="31">
        <v>4170</v>
      </c>
    </row>
    <row r="12" spans="1:5" ht="34.5" customHeight="1" x14ac:dyDescent="0.2">
      <c r="A12" s="40" t="s">
        <v>50</v>
      </c>
      <c r="B12" s="41"/>
      <c r="C12" s="27">
        <f>SUM(C13:C14)</f>
        <v>34099999.990000002</v>
      </c>
      <c r="D12" s="28">
        <f>SUM(D13:D14)</f>
        <v>35635420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875025.5</v>
      </c>
      <c r="E13" s="31">
        <v>4210</v>
      </c>
    </row>
    <row r="14" spans="1:5" x14ac:dyDescent="0.2">
      <c r="A14" s="19"/>
      <c r="B14" s="20" t="s">
        <v>52</v>
      </c>
      <c r="C14" s="29">
        <v>34099999.990000002</v>
      </c>
      <c r="D14" s="30">
        <v>34760394.5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2673309.8199999998</v>
      </c>
      <c r="D15" s="28">
        <f>SUM(D16:D20)</f>
        <v>8104046.4299999997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2673309.8199999998</v>
      </c>
      <c r="D20" s="30">
        <v>8104046.4299999997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37513967.039999999</v>
      </c>
      <c r="D22" s="3">
        <f>SUM(D4+D12+D15)</f>
        <v>45501127.75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24539769.890000001</v>
      </c>
      <c r="D25" s="28">
        <f>SUM(D26:D28)</f>
        <v>23300166.139999997</v>
      </c>
      <c r="E25" s="31" t="s">
        <v>55</v>
      </c>
    </row>
    <row r="26" spans="1:5" x14ac:dyDescent="0.2">
      <c r="A26" s="19"/>
      <c r="B26" s="20" t="s">
        <v>37</v>
      </c>
      <c r="C26" s="29">
        <v>18843496.43</v>
      </c>
      <c r="D26" s="30">
        <v>17834223.989999998</v>
      </c>
      <c r="E26" s="31">
        <v>5110</v>
      </c>
    </row>
    <row r="27" spans="1:5" x14ac:dyDescent="0.2">
      <c r="A27" s="19"/>
      <c r="B27" s="20" t="s">
        <v>16</v>
      </c>
      <c r="C27" s="29">
        <v>2797765.94</v>
      </c>
      <c r="D27" s="30">
        <v>2538272.2200000002</v>
      </c>
      <c r="E27" s="31">
        <v>5120</v>
      </c>
    </row>
    <row r="28" spans="1:5" x14ac:dyDescent="0.2">
      <c r="A28" s="19"/>
      <c r="B28" s="20" t="s">
        <v>17</v>
      </c>
      <c r="C28" s="29">
        <v>2898507.52</v>
      </c>
      <c r="D28" s="30">
        <v>2927669.93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9026236.8099999987</v>
      </c>
      <c r="D29" s="28">
        <f>SUM(D30:D38)</f>
        <v>8010456.2599999998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8887602.6099999994</v>
      </c>
      <c r="D33" s="30">
        <v>7878498.46</v>
      </c>
      <c r="E33" s="31">
        <v>5240</v>
      </c>
    </row>
    <row r="34" spans="1:5" x14ac:dyDescent="0.2">
      <c r="A34" s="19"/>
      <c r="B34" s="20" t="s">
        <v>22</v>
      </c>
      <c r="C34" s="29">
        <v>138634.20000000001</v>
      </c>
      <c r="D34" s="30">
        <v>131957.79999999999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124876</v>
      </c>
      <c r="D39" s="28">
        <f>SUM(D40:D42)</f>
        <v>32000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124876</v>
      </c>
      <c r="D42" s="30">
        <v>32000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1368545.02</v>
      </c>
      <c r="D49" s="28">
        <f>SUM(D50:D55)</f>
        <v>1793792.79</v>
      </c>
      <c r="E49" s="31" t="s">
        <v>55</v>
      </c>
    </row>
    <row r="50" spans="1:9" x14ac:dyDescent="0.2">
      <c r="A50" s="19"/>
      <c r="B50" s="20" t="s">
        <v>31</v>
      </c>
      <c r="C50" s="29">
        <v>1368545.02</v>
      </c>
      <c r="D50" s="30">
        <v>1793792.79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  <c r="G52" s="33"/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  <c r="G53" s="33"/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  <c r="G54" s="33"/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  <c r="G55" s="33"/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  <c r="G56" s="33"/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  <c r="G57" s="33"/>
    </row>
    <row r="58" spans="1:9" x14ac:dyDescent="0.2">
      <c r="A58" s="19"/>
      <c r="B58" s="16"/>
      <c r="C58" s="17"/>
      <c r="D58" s="18"/>
      <c r="E58" s="31" t="s">
        <v>55</v>
      </c>
      <c r="G58" s="33"/>
    </row>
    <row r="59" spans="1:9" x14ac:dyDescent="0.2">
      <c r="A59" s="4" t="s">
        <v>45</v>
      </c>
      <c r="B59" s="12"/>
      <c r="C59" s="27">
        <f>SUM(C56+C49+C43+C39+C29+C25)</f>
        <v>35059427.719999999</v>
      </c>
      <c r="D59" s="3">
        <f>SUM(D56+D49+D43+D39+D29+D25)</f>
        <v>33136415.189999998</v>
      </c>
      <c r="E59" s="31" t="s">
        <v>55</v>
      </c>
      <c r="G59" s="33"/>
    </row>
    <row r="60" spans="1:9" x14ac:dyDescent="0.2">
      <c r="A60" s="19"/>
      <c r="B60" s="12"/>
      <c r="C60" s="27"/>
      <c r="D60" s="3"/>
      <c r="E60" s="31" t="s">
        <v>55</v>
      </c>
      <c r="G60" s="33"/>
    </row>
    <row r="61" spans="1:9" s="2" customFormat="1" x14ac:dyDescent="0.2">
      <c r="A61" s="4" t="s">
        <v>39</v>
      </c>
      <c r="B61" s="12"/>
      <c r="C61" s="27">
        <f>C22-C59</f>
        <v>2454539.3200000003</v>
      </c>
      <c r="D61" s="28">
        <f>D22-D59</f>
        <v>12364712.560000002</v>
      </c>
      <c r="E61" s="32" t="s">
        <v>55</v>
      </c>
    </row>
    <row r="62" spans="1:9" s="2" customFormat="1" x14ac:dyDescent="0.2">
      <c r="A62" s="22"/>
      <c r="B62" s="23"/>
      <c r="C62" s="24"/>
      <c r="D62" s="25"/>
      <c r="G62" s="35"/>
    </row>
    <row r="63" spans="1:9" s="7" customFormat="1" x14ac:dyDescent="0.2">
      <c r="B63" s="1"/>
      <c r="C63" s="1"/>
      <c r="D63" s="1"/>
      <c r="E63" s="1"/>
      <c r="F63" s="1"/>
      <c r="G63" s="34"/>
      <c r="H63" s="1"/>
      <c r="I63" s="1"/>
    </row>
    <row r="64" spans="1:9" x14ac:dyDescent="0.2">
      <c r="B64" s="1" t="s">
        <v>57</v>
      </c>
      <c r="G64" s="36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DIF</cp:lastModifiedBy>
  <cp:lastPrinted>2022-02-15T16:02:22Z</cp:lastPrinted>
  <dcterms:created xsi:type="dcterms:W3CDTF">2012-12-11T20:29:16Z</dcterms:created>
  <dcterms:modified xsi:type="dcterms:W3CDTF">2022-02-15T16:02:46Z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